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 refMode="R1C1"/>
</workbook>
</file>

<file path=xl/sharedStrings.xml><?xml version="1.0" encoding="utf-8"?>
<sst xmlns="http://schemas.openxmlformats.org/spreadsheetml/2006/main" count="846" uniqueCount="214">
  <si>
    <t>ОТЧЕТ ОБ ИСПОЛНЕНИИ БЮДЖЕТА</t>
  </si>
  <si>
    <t>коды</t>
  </si>
  <si>
    <t>Форма по ОКУД</t>
  </si>
  <si>
    <t>на</t>
  </si>
  <si>
    <t>Дата</t>
  </si>
  <si>
    <t>по ОКПО</t>
  </si>
  <si>
    <t>51561622</t>
  </si>
  <si>
    <t>Наименование финансового органа</t>
  </si>
  <si>
    <t>Администрация МО Кикеринское СП</t>
  </si>
  <si>
    <t>011</t>
  </si>
  <si>
    <t>Наименование публично-правового образования</t>
  </si>
  <si>
    <t>по ОКАТО</t>
  </si>
  <si>
    <t>41206000002</t>
  </si>
  <si>
    <t>Периодичность: месячная</t>
  </si>
  <si>
    <t>Единица измерения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</si>
  <si>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</si>
  <si>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</si>
  <si>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</si>
  <si>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</si>
  <si>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</si>
  <si>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</si>
  <si>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</si>
  <si>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</si>
  <si>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</si>
  <si>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</si>
  <si>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</si>
  <si>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</si>
  <si>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</si>
  <si>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/>
  </si>
  <si>
    <t>Налог на доходы физических лиц</t>
  </si>
  <si>
    <t>101</t>
  </si>
  <si>
    <t>0200001</t>
  </si>
  <si>
    <t>0000</t>
  </si>
  <si>
    <t>110</t>
  </si>
  <si>
    <t>Акцизы на автомобильный бензин</t>
  </si>
  <si>
    <t>103</t>
  </si>
  <si>
    <t>Налог на имущество физических лиц</t>
  </si>
  <si>
    <t>106</t>
  </si>
  <si>
    <t>0103010</t>
  </si>
  <si>
    <t>Земельный налог юридический лица</t>
  </si>
  <si>
    <t>0602310</t>
  </si>
  <si>
    <t>Земельный налог физические лица</t>
  </si>
  <si>
    <t>0601310</t>
  </si>
  <si>
    <t>1000</t>
  </si>
  <si>
    <t>Транспортный налог юр.лица</t>
  </si>
  <si>
    <t>0401102</t>
  </si>
  <si>
    <t>Транспортный налог физ.лица</t>
  </si>
  <si>
    <t>0401202</t>
  </si>
  <si>
    <t>Государственная пошлина</t>
  </si>
  <si>
    <t>108</t>
  </si>
  <si>
    <t>0402001</t>
  </si>
  <si>
    <t>Арендная плата за земельные участки</t>
  </si>
  <si>
    <t>111</t>
  </si>
  <si>
    <t>0501310</t>
  </si>
  <si>
    <t>120</t>
  </si>
  <si>
    <t>Аренда имущества</t>
  </si>
  <si>
    <t>0503510</t>
  </si>
  <si>
    <t>Прочие начисления от использования имущества</t>
  </si>
  <si>
    <t>0904510</t>
  </si>
  <si>
    <t>Прочие доходы от оказания платных услуг</t>
  </si>
  <si>
    <t>113</t>
  </si>
  <si>
    <t>0199510</t>
  </si>
  <si>
    <t>130</t>
  </si>
  <si>
    <t>Доходы от продажи земельных участков</t>
  </si>
  <si>
    <t>114</t>
  </si>
  <si>
    <t>430</t>
  </si>
  <si>
    <t>Дотации бюджетам поселенийна выравнивание бюджетной обеспеченности</t>
  </si>
  <si>
    <t>202</t>
  </si>
  <si>
    <t>0100100</t>
  </si>
  <si>
    <t>151</t>
  </si>
  <si>
    <t>Иные межбюджетные трансферты зачисляемые в бюджеты поселений</t>
  </si>
  <si>
    <t>0499910</t>
  </si>
  <si>
    <t>Возврат остатков субсидий</t>
  </si>
  <si>
    <t>219</t>
  </si>
  <si>
    <t>0500005</t>
  </si>
  <si>
    <t>-</t>
  </si>
  <si>
    <t>субвенции на обеспечение выполнения органами местного самоуправления в сфере административных правонарушений</t>
  </si>
  <si>
    <t>0302410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</si>
  <si>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</si>
  <si>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</si>
  <si>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</si>
  <si>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</si>
  <si>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</si>
  <si>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</si>
  <si>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0104</t>
  </si>
  <si>
    <t>00</t>
  </si>
  <si>
    <t>121</t>
  </si>
  <si>
    <t>211</t>
  </si>
  <si>
    <t>Начисления на выплаты по оплате труда</t>
  </si>
  <si>
    <t>213</t>
  </si>
  <si>
    <t>Прочие выплаты</t>
  </si>
  <si>
    <t>212</t>
  </si>
  <si>
    <t>Услуги связи</t>
  </si>
  <si>
    <t>Командировочные расходы</t>
  </si>
  <si>
    <t>Арендные платежи</t>
  </si>
  <si>
    <t>прочая закупка товаров ,работ и услуг</t>
  </si>
  <si>
    <t>Увеличение стоимости основных средств</t>
  </si>
  <si>
    <t>Увеличение стоимости материальных запасов</t>
  </si>
  <si>
    <t>уплата прочих налогов, сборов и иных платежей</t>
  </si>
  <si>
    <t>градостроительство</t>
  </si>
  <si>
    <t>архив</t>
  </si>
  <si>
    <t>540</t>
  </si>
  <si>
    <t>251</t>
  </si>
  <si>
    <t>Бюджетная деятельность</t>
  </si>
  <si>
    <t>Обеспечение проведения выборов и референдумов</t>
  </si>
  <si>
    <t>0107</t>
  </si>
  <si>
    <t>02</t>
  </si>
  <si>
    <t>Резервный фонд</t>
  </si>
  <si>
    <t>0111</t>
  </si>
  <si>
    <t>07</t>
  </si>
  <si>
    <t>Мероприятия по реализации муниципальной политики в области управления муниципальной собственностью</t>
  </si>
  <si>
    <t>0113</t>
  </si>
  <si>
    <t>09</t>
  </si>
  <si>
    <t>Мероприятия по информационно-аналитическому сопровождению органов местного самоуправления</t>
  </si>
  <si>
    <t>03</t>
  </si>
  <si>
    <t>Нацианальная безопасноть и правоохранительная деятельность прочая закупка</t>
  </si>
  <si>
    <t>0309</t>
  </si>
  <si>
    <t>19</t>
  </si>
  <si>
    <t>Нацианальная безопасноть и правоохранительная деятельность Увеличение стоимости основных средств</t>
  </si>
  <si>
    <t>0309*</t>
  </si>
  <si>
    <t>244</t>
  </si>
  <si>
    <t>0409</t>
  </si>
  <si>
    <t>15</t>
  </si>
  <si>
    <t>226</t>
  </si>
  <si>
    <t>0501</t>
  </si>
  <si>
    <t>51</t>
  </si>
  <si>
    <t>0502</t>
  </si>
  <si>
    <t>52</t>
  </si>
  <si>
    <t>04</t>
  </si>
  <si>
    <t>0503</t>
  </si>
  <si>
    <t>06</t>
  </si>
  <si>
    <t>01</t>
  </si>
  <si>
    <t xml:space="preserve">Содержание мест захоронения   прочее             </t>
  </si>
  <si>
    <t>Мероприятия по организации благоустройства территории поселения                  прочая закупка товаров ,работ и услуг</t>
  </si>
  <si>
    <t>05</t>
  </si>
  <si>
    <t>Прочие мероприятия по организации благоустройства территории поселения                                        прочая закупка товаров ,работ и услуг</t>
  </si>
  <si>
    <t>0801</t>
  </si>
  <si>
    <t>40</t>
  </si>
  <si>
    <t>Транспортные услуги</t>
  </si>
  <si>
    <t>Транспортные услуги ДК ПД</t>
  </si>
  <si>
    <t>Коммунальные услуги (Отопление)</t>
  </si>
  <si>
    <t>Коммунальные услуги (освещение)</t>
  </si>
  <si>
    <t>Коммунальные услуги ( водоотведение)</t>
  </si>
  <si>
    <t>прочая закупка товаров ,работ и услуг ДК ПД</t>
  </si>
  <si>
    <t>Прочие расходы</t>
  </si>
  <si>
    <t xml:space="preserve">Увеличение стоимости материальных запасов ДК ПД </t>
  </si>
  <si>
    <t>42</t>
  </si>
  <si>
    <t>Увеличение стоимости основных средств ПД</t>
  </si>
  <si>
    <t>97</t>
  </si>
  <si>
    <t>Пенсионное обеспечение</t>
  </si>
  <si>
    <t>1001</t>
  </si>
  <si>
    <t>91</t>
  </si>
  <si>
    <t>Физкультура и спорт                                 Транспортные услуги</t>
  </si>
  <si>
    <t>1101</t>
  </si>
  <si>
    <t>12</t>
  </si>
  <si>
    <t>Физкультура и спорт                                 Увеличение стоимости основных средств</t>
  </si>
  <si>
    <t>Форма 0503117, с. 3</t>
  </si>
  <si>
    <t>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</si>
  <si>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</si>
  <si>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</si>
  <si>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</si>
  <si>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</si>
  <si>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</si>
  <si>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</si>
  <si>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</si>
  <si>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</si>
  <si>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</si>
  <si>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</si>
  <si>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</si>
  <si>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</si>
  <si>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</si>
  <si>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</si>
  <si>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</si>
  <si>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Н.А. Чудакова</t>
  </si>
  <si>
    <r>
      <t xml:space="preserve">                                                                  </t>
    </r>
    <r>
      <rPr>
        <sz val="14"/>
        <rFont val="Arial"/>
        <family val="2"/>
      </rPr>
      <t xml:space="preserve"> Просроченной задолженности нет </t>
    </r>
  </si>
  <si>
    <t>Коммунальные услуги (отопление)</t>
  </si>
  <si>
    <t>Коммунальные услуги( водоснабжение)</t>
  </si>
  <si>
    <t>0203</t>
  </si>
  <si>
    <t>0301510</t>
  </si>
  <si>
    <t>Субвенции выделенные на ведение воинского учета</t>
  </si>
  <si>
    <t>Доходы от реализации имущества</t>
  </si>
  <si>
    <t>ЕСН</t>
  </si>
  <si>
    <t>244        (139)</t>
  </si>
  <si>
    <t xml:space="preserve">Земельный налог </t>
  </si>
  <si>
    <t>000000</t>
  </si>
  <si>
    <t>невыясненные поступления</t>
  </si>
  <si>
    <t>340.7</t>
  </si>
  <si>
    <t>340.8</t>
  </si>
  <si>
    <t>223.2</t>
  </si>
  <si>
    <t>223.3</t>
  </si>
  <si>
    <t>223.4</t>
  </si>
  <si>
    <t>01 июля 2014 г.</t>
  </si>
  <si>
    <t>Субсидии на реализацию проектов местных инициатив граждан в рамках программы "Создание условий для эффективного выполнения ОМСУ своих полномочий "госпрграммы "Устойчивое общественное развитие в ЛО"</t>
  </si>
  <si>
    <t>0299910</t>
  </si>
  <si>
    <t>Дорожное хозяйство                               Прочая закупка</t>
  </si>
  <si>
    <t>транспортные услуги</t>
  </si>
  <si>
    <t>Жилищное  хозяйство                               Транспортные услуги</t>
  </si>
  <si>
    <t>Жилищное  хозяйство                              прочая закупка товаров ,работ и услуг</t>
  </si>
  <si>
    <t>Коммунальное хозяйство Бюджетные инвестиции в объекты капитальногостроительства (газификация)</t>
  </si>
  <si>
    <t>Коммунальное хозяйство Бюджетные инвестиции в объекты капитальногостроительства (водоснабжение)</t>
  </si>
  <si>
    <t>310 (147)</t>
  </si>
  <si>
    <t>Благоустройство                     Уличное освещение</t>
  </si>
  <si>
    <t>Благоустройство                     Уличное освещение   прочая закупка товаров, работ и услуг</t>
  </si>
  <si>
    <t>Благоустройство                     Уличное освещение прочая закупка товаров, работ и услуг</t>
  </si>
  <si>
    <t>Благоустройство                     Уличное освещение Увеличение стоимости материальных запасов</t>
  </si>
  <si>
    <t>Озеленение             Увеличение стоимости материальных запасов</t>
  </si>
  <si>
    <t>Организация сбора и вывоза мусора   прочая закупка товаров, работ и услуг</t>
  </si>
  <si>
    <t>Организация сбора и вывоза мусора             Увеличение стоимости материальных запасов</t>
  </si>
  <si>
    <t>225   (141)</t>
  </si>
  <si>
    <t>Прочие мероприятия по организации благоустройства территории поселения                                     Увеличение стоимости материальных запасов</t>
  </si>
  <si>
    <t>Средства на поддержку муниципальных образований Увеличение стоимости основных средств</t>
  </si>
  <si>
    <t>310         ( 141)</t>
  </si>
  <si>
    <t>Н.П. Поташкин</t>
  </si>
  <si>
    <t>02 июля 2014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</si>
</sst>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0"/>
    <numFmt numFmtId="166" formatCode="[=-1819240.16]&quot;-1 819 240.16&quot;;General"/>
    <numFmt numFmtId="167" formatCode="[=0]&quot;-&quot;;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6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5EEFF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165" fontId="0" fillId="0" borderId="7" xfId="0" applyNumberFormat="1" applyBorder="1" applyAlignment="1">
      <alignment horizontal="center"/>
    </xf>
    <xf numFmtId="166" fontId="0" fillId="2" borderId="8" xfId="0" applyNumberFormat="1" applyFill="1" applyBorder="1" applyAlignment="1">
      <alignment horizontal="right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" fontId="0" fillId="0" borderId="7" xfId="0" applyNumberFormat="1" applyBorder="1" applyAlignment="1">
      <alignment horizontal="center"/>
    </xf>
    <xf numFmtId="0" fontId="5" fillId="3" borderId="14" xfId="0" applyNumberFormat="1" applyFont="1" applyFill="1" applyBorder="1" applyAlignment="1">
      <alignment horizontal="left" vertical="top" wrapText="1" indent="2"/>
    </xf>
    <xf numFmtId="0" fontId="5" fillId="3" borderId="15" xfId="0" applyNumberFormat="1" applyFont="1" applyFill="1" applyBorder="1" applyAlignment="1">
      <alignment horizontal="left" vertical="top"/>
    </xf>
    <xf numFmtId="49" fontId="5" fillId="3" borderId="16" xfId="0" applyNumberFormat="1" applyFont="1" applyFill="1" applyBorder="1" applyAlignment="1">
      <alignment horizontal="center" vertical="top"/>
    </xf>
    <xf numFmtId="4" fontId="5" fillId="3" borderId="15" xfId="0" applyNumberFormat="1" applyFont="1" applyFill="1" applyBorder="1" applyAlignment="1">
      <alignment horizontal="right" vertical="top"/>
    </xf>
    <xf numFmtId="4" fontId="0" fillId="4" borderId="14" xfId="0" applyNumberFormat="1" applyFont="1" applyFill="1" applyBorder="1" applyAlignment="1">
      <alignment horizontal="right" vertical="top"/>
    </xf>
    <xf numFmtId="2" fontId="5" fillId="3" borderId="15" xfId="0" applyNumberFormat="1" applyFont="1" applyFill="1" applyBorder="1" applyAlignment="1">
      <alignment horizontal="right" vertical="top"/>
    </xf>
    <xf numFmtId="49" fontId="5" fillId="3" borderId="16" xfId="0" applyNumberFormat="1" applyFont="1" applyFill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wrapText="1"/>
    </xf>
    <xf numFmtId="1" fontId="0" fillId="0" borderId="20" xfId="0" applyNumberFormat="1" applyFont="1" applyBorder="1" applyAlignment="1">
      <alignment horizontal="center"/>
    </xf>
    <xf numFmtId="167" fontId="0" fillId="4" borderId="21" xfId="0" applyNumberFormat="1" applyFont="1" applyFill="1" applyBorder="1" applyAlignment="1">
      <alignment horizontal="right"/>
    </xf>
    <xf numFmtId="167" fontId="0" fillId="4" borderId="22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 indent="2"/>
    </xf>
    <xf numFmtId="0" fontId="0" fillId="0" borderId="24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1" fontId="0" fillId="0" borderId="27" xfId="0" applyNumberFormat="1" applyFont="1" applyBorder="1" applyAlignment="1">
      <alignment horizontal="center"/>
    </xf>
    <xf numFmtId="167" fontId="0" fillId="4" borderId="19" xfId="0" applyNumberFormat="1" applyFont="1" applyFill="1" applyBorder="1" applyAlignment="1">
      <alignment horizontal="right"/>
    </xf>
    <xf numFmtId="167" fontId="0" fillId="4" borderId="14" xfId="0" applyNumberFormat="1" applyFont="1" applyFill="1" applyBorder="1" applyAlignment="1">
      <alignment horizontal="right"/>
    </xf>
    <xf numFmtId="0" fontId="0" fillId="3" borderId="23" xfId="0" applyFont="1" applyFill="1" applyBorder="1" applyAlignment="1">
      <alignment horizontal="left" indent="2"/>
    </xf>
    <xf numFmtId="0" fontId="0" fillId="3" borderId="24" xfId="0" applyNumberFormat="1" applyFont="1" applyFill="1" applyBorder="1" applyAlignment="1">
      <alignment horizontal="center"/>
    </xf>
    <xf numFmtId="0" fontId="0" fillId="3" borderId="23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5" xfId="0" applyFont="1" applyFill="1" applyBorder="1" applyAlignment="1">
      <alignment horizontal="left"/>
    </xf>
    <xf numFmtId="0" fontId="0" fillId="3" borderId="26" xfId="0" applyFont="1" applyFill="1" applyBorder="1" applyAlignment="1">
      <alignment horizontal="left"/>
    </xf>
    <xf numFmtId="0" fontId="3" fillId="3" borderId="15" xfId="0" applyNumberFormat="1" applyFont="1" applyFill="1" applyBorder="1" applyAlignment="1">
      <alignment horizontal="left" wrapText="1"/>
    </xf>
    <xf numFmtId="1" fontId="0" fillId="3" borderId="27" xfId="0" applyNumberFormat="1" applyFont="1" applyFill="1" applyBorder="1" applyAlignment="1">
      <alignment horizontal="center"/>
    </xf>
    <xf numFmtId="167" fontId="0" fillId="3" borderId="19" xfId="0" applyNumberFormat="1" applyFont="1" applyFill="1" applyBorder="1" applyAlignment="1">
      <alignment horizontal="right"/>
    </xf>
    <xf numFmtId="167" fontId="0" fillId="3" borderId="14" xfId="0" applyNumberFormat="1" applyFont="1" applyFill="1" applyBorder="1" applyAlignment="1">
      <alignment horizontal="right"/>
    </xf>
    <xf numFmtId="0" fontId="4" fillId="3" borderId="15" xfId="0" applyNumberFormat="1" applyFont="1" applyFill="1" applyBorder="1" applyAlignment="1">
      <alignment horizontal="left" wrapText="1" indent="4"/>
    </xf>
    <xf numFmtId="0" fontId="0" fillId="3" borderId="14" xfId="0" applyNumberFormat="1" applyFont="1" applyFill="1" applyBorder="1" applyAlignment="1">
      <alignment horizontal="center"/>
    </xf>
    <xf numFmtId="1" fontId="0" fillId="3" borderId="28" xfId="0" applyNumberFormat="1" applyFont="1" applyFill="1" applyBorder="1" applyAlignment="1">
      <alignment horizontal="center"/>
    </xf>
    <xf numFmtId="167" fontId="0" fillId="3" borderId="29" xfId="0" applyNumberFormat="1" applyFont="1" applyFill="1" applyBorder="1" applyAlignment="1">
      <alignment horizontal="right"/>
    </xf>
    <xf numFmtId="0" fontId="0" fillId="3" borderId="30" xfId="0" applyNumberFormat="1" applyFont="1" applyFill="1" applyBorder="1" applyAlignment="1">
      <alignment horizontal="center"/>
    </xf>
    <xf numFmtId="0" fontId="0" fillId="3" borderId="31" xfId="0" applyFont="1" applyFill="1" applyBorder="1" applyAlignment="1">
      <alignment horizontal="left"/>
    </xf>
    <xf numFmtId="0" fontId="0" fillId="3" borderId="3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5" borderId="0" xfId="0" applyNumberFormat="1" applyFont="1" applyFill="1" applyAlignment="1">
      <alignment horizontal="left"/>
    </xf>
    <xf numFmtId="0" fontId="9" fillId="6" borderId="33" xfId="0" applyFont="1" applyFill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top"/>
    </xf>
    <xf numFmtId="4" fontId="9" fillId="6" borderId="1" xfId="0" applyNumberFormat="1" applyFont="1" applyFill="1" applyBorder="1" applyAlignment="1">
      <alignment horizontal="right" vertical="top"/>
    </xf>
    <xf numFmtId="4" fontId="9" fillId="2" borderId="33" xfId="0" applyNumberFormat="1" applyFont="1" applyFill="1" applyBorder="1" applyAlignment="1">
      <alignment horizontal="right" vertical="top"/>
    </xf>
    <xf numFmtId="2" fontId="9" fillId="6" borderId="1" xfId="0" applyNumberFormat="1" applyFont="1" applyFill="1" applyBorder="1" applyAlignment="1">
      <alignment horizontal="right" vertical="top"/>
    </xf>
    <xf numFmtId="167" fontId="9" fillId="6" borderId="1" xfId="0" applyNumberFormat="1" applyFont="1" applyFill="1" applyBorder="1" applyAlignment="1">
      <alignment horizontal="right" vertical="top"/>
    </xf>
    <xf numFmtId="1" fontId="0" fillId="0" borderId="5" xfId="0" applyNumberFormat="1" applyBorder="1" applyAlignment="1">
      <alignment horizontal="center" vertical="top"/>
    </xf>
    <xf numFmtId="2" fontId="4" fillId="2" borderId="15" xfId="0" applyNumberFormat="1" applyFont="1" applyFill="1" applyBorder="1" applyAlignment="1">
      <alignment horizontal="right"/>
    </xf>
    <xf numFmtId="2" fontId="0" fillId="2" borderId="15" xfId="0" applyNumberFormat="1" applyFill="1" applyBorder="1" applyAlignment="1">
      <alignment horizontal="right"/>
    </xf>
    <xf numFmtId="0" fontId="9" fillId="6" borderId="34" xfId="0" applyFont="1" applyFill="1" applyBorder="1" applyAlignment="1">
      <alignment horizontal="center" vertical="top"/>
    </xf>
    <xf numFmtId="0" fontId="9" fillId="6" borderId="35" xfId="0" applyFont="1" applyFill="1" applyBorder="1" applyAlignment="1">
      <alignment horizontal="center" vertical="top"/>
    </xf>
    <xf numFmtId="4" fontId="9" fillId="6" borderId="1" xfId="0" applyNumberFormat="1" applyFont="1" applyFill="1" applyBorder="1" applyAlignment="1">
      <alignment horizontal="right" vertical="top"/>
    </xf>
    <xf numFmtId="14" fontId="0" fillId="0" borderId="2" xfId="0" applyNumberFormat="1" applyBorder="1" applyAlignment="1">
      <alignment horizontal="center"/>
    </xf>
    <xf numFmtId="0" fontId="0" fillId="0" borderId="0" xfId="0" applyBorder="1"/>
    <xf numFmtId="0" fontId="0" fillId="0" borderId="36" xfId="0" applyBorder="1" applyAlignment="1">
      <alignment horizontal="center"/>
    </xf>
    <xf numFmtId="0" fontId="0" fillId="0" borderId="9" xfId="0" applyBorder="1"/>
    <xf numFmtId="0" fontId="0" fillId="0" borderId="37" xfId="0" applyBorder="1"/>
    <xf numFmtId="0" fontId="0" fillId="0" borderId="38" xfId="0" applyBorder="1"/>
    <xf numFmtId="49" fontId="9" fillId="6" borderId="34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" fontId="5" fillId="3" borderId="15" xfId="0" applyNumberFormat="1" applyFont="1" applyFill="1" applyBorder="1" applyAlignment="1">
      <alignment horizontal="right" vertical="top"/>
    </xf>
    <xf numFmtId="0" fontId="9" fillId="6" borderId="34" xfId="0" applyFont="1" applyFill="1" applyBorder="1" applyAlignment="1">
      <alignment horizontal="center" vertical="top"/>
    </xf>
    <xf numFmtId="0" fontId="9" fillId="6" borderId="35" xfId="0" applyFont="1" applyFill="1" applyBorder="1" applyAlignment="1">
      <alignment horizontal="center" vertical="top"/>
    </xf>
    <xf numFmtId="4" fontId="9" fillId="6" borderId="1" xfId="0" applyNumberFormat="1" applyFont="1" applyFill="1" applyBorder="1" applyAlignment="1">
      <alignment horizontal="right" vertical="top"/>
    </xf>
    <xf numFmtId="4" fontId="9" fillId="6" borderId="1" xfId="0" applyNumberFormat="1" applyFont="1" applyFill="1" applyBorder="1" applyAlignment="1">
      <alignment horizontal="right" vertical="top"/>
    </xf>
    <xf numFmtId="4" fontId="9" fillId="6" borderId="1" xfId="0" applyNumberFormat="1" applyFont="1" applyFill="1" applyBorder="1" applyAlignment="1">
      <alignment horizontal="right" vertical="top"/>
    </xf>
    <xf numFmtId="49" fontId="5" fillId="3" borderId="16" xfId="0" applyNumberFormat="1" applyFont="1" applyFill="1" applyBorder="1" applyAlignment="1">
      <alignment horizontal="center" vertical="top"/>
    </xf>
    <xf numFmtId="4" fontId="5" fillId="3" borderId="15" xfId="0" applyNumberFormat="1" applyFont="1" applyFill="1" applyBorder="1" applyAlignment="1">
      <alignment horizontal="right" vertical="top"/>
    </xf>
    <xf numFmtId="0" fontId="9" fillId="6" borderId="34" xfId="0" applyFont="1" applyFill="1" applyBorder="1" applyAlignment="1">
      <alignment horizontal="center" vertical="top"/>
    </xf>
    <xf numFmtId="0" fontId="9" fillId="6" borderId="35" xfId="0" applyFont="1" applyFill="1" applyBorder="1" applyAlignment="1">
      <alignment horizontal="center" vertical="top"/>
    </xf>
    <xf numFmtId="4" fontId="9" fillId="6" borderId="1" xfId="0" applyNumberFormat="1" applyFont="1" applyFill="1" applyBorder="1" applyAlignment="1">
      <alignment horizontal="right" vertical="top"/>
    </xf>
    <xf numFmtId="49" fontId="9" fillId="6" borderId="34" xfId="0" applyNumberFormat="1" applyFont="1" applyFill="1" applyBorder="1" applyAlignment="1">
      <alignment horizontal="center" vertical="top"/>
    </xf>
    <xf numFmtId="2" fontId="9" fillId="6" borderId="1" xfId="0" applyNumberFormat="1" applyFont="1" applyFill="1" applyBorder="1" applyAlignment="1">
      <alignment horizontal="right" vertical="top"/>
    </xf>
    <xf numFmtId="49" fontId="5" fillId="3" borderId="16" xfId="0" applyNumberFormat="1" applyFont="1" applyFill="1" applyBorder="1" applyAlignment="1">
      <alignment horizontal="center" vertical="top"/>
    </xf>
    <xf numFmtId="4" fontId="5" fillId="3" borderId="15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0" fontId="9" fillId="6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/>
    </xf>
    <xf numFmtId="0" fontId="9" fillId="6" borderId="0" xfId="0" applyFont="1" applyFill="1" applyBorder="1" applyAlignment="1">
      <alignment horizontal="center" vertical="top"/>
    </xf>
    <xf numFmtId="2" fontId="9" fillId="6" borderId="39" xfId="0" applyNumberFormat="1" applyFont="1" applyFill="1" applyBorder="1" applyAlignment="1">
      <alignment horizontal="right" vertical="top"/>
    </xf>
    <xf numFmtId="2" fontId="9" fillId="6" borderId="0" xfId="0" applyNumberFormat="1" applyFont="1" applyFill="1" applyBorder="1" applyAlignment="1">
      <alignment horizontal="right" vertical="top"/>
    </xf>
    <xf numFmtId="4" fontId="9" fillId="6" borderId="0" xfId="0" applyNumberFormat="1" applyFont="1" applyFill="1" applyBorder="1" applyAlignment="1">
      <alignment horizontal="right" vertical="top"/>
    </xf>
    <xf numFmtId="4" fontId="9" fillId="2" borderId="0" xfId="0" applyNumberFormat="1" applyFont="1" applyFill="1" applyBorder="1" applyAlignment="1">
      <alignment horizontal="right" vertical="top"/>
    </xf>
    <xf numFmtId="0" fontId="5" fillId="3" borderId="16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0" fontId="5" fillId="3" borderId="40" xfId="0" applyNumberFormat="1" applyFont="1" applyFill="1" applyBorder="1" applyAlignment="1">
      <alignment horizontal="center" vertical="top"/>
    </xf>
    <xf numFmtId="4" fontId="5" fillId="3" borderId="15" xfId="0" applyNumberFormat="1" applyFont="1" applyFill="1" applyBorder="1" applyAlignment="1">
      <alignment horizontal="right" vertical="top"/>
    </xf>
    <xf numFmtId="4" fontId="0" fillId="0" borderId="39" xfId="0" applyNumberFormat="1" applyBorder="1" applyAlignment="1">
      <alignment horizontal="left"/>
    </xf>
    <xf numFmtId="0" fontId="0" fillId="0" borderId="39" xfId="0" applyBorder="1" applyAlignment="1">
      <alignment horizontal="left"/>
    </xf>
    <xf numFmtId="0" fontId="9" fillId="6" borderId="34" xfId="0" applyFont="1" applyFill="1" applyBorder="1" applyAlignment="1">
      <alignment horizontal="center" vertical="top"/>
    </xf>
    <xf numFmtId="0" fontId="9" fillId="6" borderId="35" xfId="0" applyFont="1" applyFill="1" applyBorder="1" applyAlignment="1">
      <alignment horizontal="center" vertical="top"/>
    </xf>
    <xf numFmtId="4" fontId="9" fillId="6" borderId="1" xfId="0" applyNumberFormat="1" applyFont="1" applyFill="1" applyBorder="1" applyAlignment="1">
      <alignment horizontal="right" vertical="top"/>
    </xf>
    <xf numFmtId="0" fontId="5" fillId="3" borderId="41" xfId="0" applyNumberFormat="1" applyFont="1" applyFill="1" applyBorder="1" applyAlignment="1">
      <alignment horizontal="center" vertical="top" wrapText="1"/>
    </xf>
    <xf numFmtId="0" fontId="5" fillId="3" borderId="4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0" fillId="7" borderId="12" xfId="0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43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0" fontId="0" fillId="0" borderId="44" xfId="0" applyBorder="1" applyAlignment="1">
      <alignment horizontal="center"/>
    </xf>
    <xf numFmtId="2" fontId="0" fillId="2" borderId="8" xfId="0" applyNumberFormat="1" applyFill="1" applyBorder="1" applyAlignment="1">
      <alignment horizontal="right"/>
    </xf>
    <xf numFmtId="49" fontId="9" fillId="6" borderId="34" xfId="0" applyNumberFormat="1" applyFont="1" applyFill="1" applyBorder="1" applyAlignment="1">
      <alignment horizontal="center" vertical="top"/>
    </xf>
    <xf numFmtId="0" fontId="0" fillId="0" borderId="45" xfId="0" applyBorder="1" applyAlignment="1">
      <alignment horizontal="center"/>
    </xf>
    <xf numFmtId="4" fontId="9" fillId="6" borderId="6" xfId="0" applyNumberFormat="1" applyFont="1" applyFill="1" applyBorder="1" applyAlignment="1">
      <alignment horizontal="right" vertical="top"/>
    </xf>
    <xf numFmtId="0" fontId="0" fillId="0" borderId="46" xfId="0" applyBorder="1" applyAlignment="1">
      <alignment horizontal="right" vertical="top"/>
    </xf>
    <xf numFmtId="2" fontId="9" fillId="6" borderId="1" xfId="0" applyNumberFormat="1" applyFont="1" applyFill="1" applyBorder="1" applyAlignment="1">
      <alignment horizontal="right" vertical="top"/>
    </xf>
    <xf numFmtId="0" fontId="9" fillId="6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2" fontId="5" fillId="3" borderId="15" xfId="0" applyNumberFormat="1" applyFont="1" applyFill="1" applyBorder="1" applyAlignment="1">
      <alignment horizontal="right" vertical="top"/>
    </xf>
    <xf numFmtId="0" fontId="5" fillId="3" borderId="47" xfId="0" applyNumberFormat="1" applyFont="1" applyFill="1" applyBorder="1" applyAlignment="1">
      <alignment horizontal="center" vertical="top" wrapText="1"/>
    </xf>
    <xf numFmtId="0" fontId="5" fillId="3" borderId="4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6" fillId="0" borderId="3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0" fillId="3" borderId="15" xfId="0" applyNumberFormat="1" applyFont="1" applyFill="1" applyBorder="1" applyAlignment="1">
      <alignment horizontal="center"/>
    </xf>
    <xf numFmtId="167" fontId="0" fillId="3" borderId="19" xfId="0" applyNumberFormat="1" applyFont="1" applyFill="1" applyBorder="1" applyAlignment="1">
      <alignment horizontal="right"/>
    </xf>
    <xf numFmtId="0" fontId="0" fillId="3" borderId="49" xfId="0" applyNumberFormat="1" applyFont="1" applyFill="1" applyBorder="1" applyAlignment="1">
      <alignment horizontal="left" vertical="top" wrapText="1" indent="6"/>
    </xf>
    <xf numFmtId="0" fontId="0" fillId="3" borderId="50" xfId="0" applyNumberFormat="1" applyFont="1" applyFill="1" applyBorder="1" applyAlignment="1">
      <alignment horizontal="center"/>
    </xf>
    <xf numFmtId="167" fontId="0" fillId="3" borderId="29" xfId="0" applyNumberFormat="1" applyFont="1" applyFill="1" applyBorder="1" applyAlignment="1">
      <alignment horizontal="right"/>
    </xf>
    <xf numFmtId="0" fontId="0" fillId="0" borderId="18" xfId="0" applyNumberFormat="1" applyFont="1" applyBorder="1" applyAlignment="1">
      <alignment horizontal="center" vertical="top" wrapText="1"/>
    </xf>
    <xf numFmtId="1" fontId="0" fillId="0" borderId="15" xfId="0" applyNumberFormat="1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center" vertical="top"/>
    </xf>
    <xf numFmtId="0" fontId="0" fillId="3" borderId="49" xfId="0" applyNumberFormat="1" applyFont="1" applyFill="1" applyBorder="1" applyAlignment="1">
      <alignment horizontal="left" vertical="top" wrapText="1" indent="4"/>
    </xf>
    <xf numFmtId="0" fontId="0" fillId="3" borderId="25" xfId="0" applyNumberFormat="1" applyFont="1" applyFill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167" fontId="0" fillId="4" borderId="21" xfId="0" applyNumberFormat="1" applyFont="1" applyFill="1" applyBorder="1" applyAlignment="1">
      <alignment horizontal="right"/>
    </xf>
    <xf numFmtId="0" fontId="0" fillId="0" borderId="2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7" fontId="0" fillId="4" borderId="19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/>
    </xf>
    <xf numFmtId="4" fontId="0" fillId="0" borderId="31" xfId="0" applyNumberFormat="1" applyBorder="1" applyAlignment="1">
      <alignment horizontal="left"/>
    </xf>
    <xf numFmtId="0" fontId="0" fillId="0" borderId="3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1657350</xdr:colOff>
      <xdr:row>195</xdr:row>
      <xdr:rowOff>0</xdr:rowOff>
    </xdr:from>
    <xdr:to>
      <xdr:col>14</xdr:col>
      <xdr:colOff>28575</xdr:colOff>
      <xdr:row>196</xdr:row>
      <xdr:rowOff>0</xdr:rowOff>
    </xdr:to>
    <xdr:sp macro="" fLocksText="0" textlink="">
      <xdr:nvSpPr>
        <xdr:cNvPr id="2" name="Rectangle 1"/>
        <xdr:cNvSpPr>
          <a:spLocks noChangeArrowheads="1"/>
        </xdr:cNvSpPr>
      </xdr:nvSpPr>
      <xdr:spPr bwMode="auto">
        <a:xfrm>
          <a:off x="1657350" y="67284600"/>
          <a:ext cx="2628900" cy="190500"/>
        </a:xfrm>
        <a:prstGeom prst="rect">
          <a:avLst/>
        </a:prstGeom>
        <a:solidFill>
          <a:srgbClr val="FFFFFF"/>
        </a:solidFill>
        <a:ln w="9525" cap="flat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1657350</xdr:colOff>
      <xdr:row>189</xdr:row>
      <xdr:rowOff>0</xdr:rowOff>
    </xdr:from>
    <xdr:to>
      <xdr:col>14</xdr:col>
      <xdr:colOff>28575</xdr:colOff>
      <xdr:row>190</xdr:row>
      <xdr:rowOff>0</xdr:rowOff>
    </xdr:to>
    <xdr:sp macro="" fLocksText="0" textlink="">
      <xdr:nvSpPr>
        <xdr:cNvPr id="3" name="Rectangle 2"/>
        <xdr:cNvSpPr>
          <a:spLocks noChangeArrowheads="1"/>
        </xdr:cNvSpPr>
      </xdr:nvSpPr>
      <xdr:spPr bwMode="auto">
        <a:xfrm>
          <a:off x="1657350" y="66446400"/>
          <a:ext cx="2628900" cy="190500"/>
        </a:xfrm>
        <a:prstGeom prst="rect">
          <a:avLst/>
        </a:prstGeom>
        <a:solidFill>
          <a:srgbClr val="FFFFFF"/>
        </a:solidFill>
        <a:ln w="9525" cap="flat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1657350</xdr:colOff>
      <xdr:row>192</xdr:row>
      <xdr:rowOff>0</xdr:rowOff>
    </xdr:from>
    <xdr:to>
      <xdr:col>14</xdr:col>
      <xdr:colOff>19050</xdr:colOff>
      <xdr:row>193</xdr:row>
      <xdr:rowOff>0</xdr:rowOff>
    </xdr:to>
    <xdr:sp macro="" fLocksText="0" textlink="">
      <xdr:nvSpPr>
        <xdr:cNvPr id="4" name="Rectangle 3"/>
        <xdr:cNvSpPr>
          <a:spLocks noChangeArrowheads="1"/>
        </xdr:cNvSpPr>
      </xdr:nvSpPr>
      <xdr:spPr bwMode="auto">
        <a:xfrm>
          <a:off x="1657350" y="66827400"/>
          <a:ext cx="2628900" cy="190500"/>
        </a:xfrm>
        <a:prstGeom prst="rect">
          <a:avLst/>
        </a:prstGeom>
        <a:solidFill>
          <a:srgbClr val="FFFFFF"/>
        </a:solidFill>
        <a:ln w="9525" cap="flat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workbookViewId="0" topLeftCell="A99">
      <selection activeCell="N102" sqref="N102:P102"/>
    </sheetView>
  </sheetViews>
  <sheetFormatPr defaultColWidth="9.140625" defaultRowHeight="15"/>
  <cols>
    <col min="1" max="1" width="24.8515625" style="0" customWidth="1"/>
    <col min="2" max="2" width="5.28125" style="0" customWidth="1"/>
    <col min="3" max="3" width="5.00390625" style="0" customWidth="1"/>
    <col min="4" max="4" width="1.421875" style="0" hidden="1" customWidth="1"/>
    <col min="5" max="5" width="5.28125" style="0" customWidth="1"/>
    <col min="6" max="6" width="9.140625" style="0" hidden="1" customWidth="1"/>
    <col min="7" max="7" width="9.8515625" style="0" customWidth="1"/>
    <col min="8" max="8" width="0.2890625" style="0" customWidth="1"/>
    <col min="9" max="11" width="9.140625" style="0" hidden="1" customWidth="1"/>
    <col min="12" max="12" width="6.7109375" style="0" customWidth="1"/>
    <col min="13" max="13" width="9.140625" style="0" hidden="1" customWidth="1"/>
    <col min="14" max="14" width="7.00390625" style="0" customWidth="1"/>
    <col min="15" max="16" width="9.140625" style="0" hidden="1" customWidth="1"/>
    <col min="17" max="17" width="9.140625" style="0" customWidth="1"/>
    <col min="18" max="18" width="3.7109375" style="0" customWidth="1"/>
    <col min="19" max="19" width="9.140625" style="0" hidden="1" customWidth="1"/>
    <col min="20" max="20" width="13.57421875" style="0" customWidth="1"/>
    <col min="21" max="21" width="12.8515625" style="0" customWidth="1"/>
    <col min="22" max="22" width="0.5625" style="0" customWidth="1"/>
  </cols>
  <sheetData>
    <row r="1" spans="1:21" ht="15.75" thickBot="1">
      <c r="A1" s="1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"/>
      <c r="U1" s="2" t="s">
        <v>1</v>
      </c>
    </row>
    <row r="2" spans="1:2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2</v>
      </c>
      <c r="U2" s="4">
        <v>503117</v>
      </c>
    </row>
    <row r="3" spans="1:21" ht="15">
      <c r="A3" s="1"/>
      <c r="B3" s="3" t="s">
        <v>3</v>
      </c>
      <c r="C3" s="121" t="s">
        <v>191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3" t="s">
        <v>4</v>
      </c>
      <c r="U3" s="78">
        <v>41822</v>
      </c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 t="s">
        <v>5</v>
      </c>
      <c r="U4" s="5" t="s">
        <v>6</v>
      </c>
    </row>
    <row r="5" spans="1:21" ht="15">
      <c r="A5" s="1" t="s">
        <v>7</v>
      </c>
      <c r="B5" s="122" t="s">
        <v>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"/>
      <c r="U5" s="5" t="s">
        <v>9</v>
      </c>
    </row>
    <row r="6" spans="1:21" ht="15">
      <c r="A6" s="1" t="s">
        <v>10</v>
      </c>
      <c r="B6" s="1"/>
      <c r="C6" s="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3" t="s">
        <v>11</v>
      </c>
      <c r="U6" s="5" t="s">
        <v>12</v>
      </c>
    </row>
    <row r="7" spans="1:21" ht="15">
      <c r="A7" s="1" t="s">
        <v>13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"/>
      <c r="U7" s="5"/>
    </row>
    <row r="8" spans="1:21" ht="15.75" thickBot="1">
      <c r="A8" s="1" t="s">
        <v>14</v>
      </c>
      <c r="B8" s="122" t="s">
        <v>15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3" t="s">
        <v>16</v>
      </c>
      <c r="U8" s="6" t="s">
        <v>17</v>
      </c>
    </row>
    <row r="9" spans="1:22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1" ht="15">
      <c r="A10" s="120" t="s">
        <v>18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spans="1:22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61.5" customHeight="1">
      <c r="A12" s="7" t="s">
        <v>19</v>
      </c>
      <c r="B12" s="8" t="s">
        <v>20</v>
      </c>
      <c r="C12" s="124" t="s">
        <v>21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 t="s">
        <v>22</v>
      </c>
      <c r="R12" s="124"/>
      <c r="S12" s="124"/>
      <c r="T12" s="7" t="s">
        <v>23</v>
      </c>
      <c r="U12" s="8" t="s">
        <v>24</v>
      </c>
      <c r="V12" s="1"/>
    </row>
    <row r="13" spans="1:21" ht="15.75" thickBot="1">
      <c r="A13" s="9">
        <v>1</v>
      </c>
      <c r="B13" s="9">
        <v>2</v>
      </c>
      <c r="C13" s="125">
        <v>3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6">
        <v>4</v>
      </c>
      <c r="R13" s="126"/>
      <c r="S13" s="126"/>
      <c r="T13" s="10">
        <v>5</v>
      </c>
      <c r="U13" s="9">
        <v>6</v>
      </c>
    </row>
    <row r="14" spans="1:21" ht="15">
      <c r="A14" s="11" t="s">
        <v>25</v>
      </c>
      <c r="B14" s="12">
        <v>10</v>
      </c>
      <c r="C14" s="127" t="s">
        <v>26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>
        <v>14782084</v>
      </c>
      <c r="R14" s="128"/>
      <c r="S14" s="128"/>
      <c r="T14" s="13">
        <f>T16+T17+T18+T19+T20+T21+T23+T24+T25+T26+T27+T28+T29+T30+T31+T33+T34+T35+T36+T39+T22+T32+T37+T38</f>
        <v>3232996.150000001</v>
      </c>
      <c r="U14" s="13">
        <f>U16+U17+U19+U20+U21+U23+U24+U25+U26+U27+U28+U29+U30+U33+U35+U36+U39+U34+U32+U31+U37+U38</f>
        <v>5239934.949999999</v>
      </c>
    </row>
    <row r="15" spans="1:21" ht="15">
      <c r="A15" s="14" t="s">
        <v>27</v>
      </c>
      <c r="B15" s="15"/>
      <c r="C15" s="130" t="s">
        <v>28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6"/>
      <c r="R15" s="17"/>
      <c r="S15" s="17"/>
      <c r="T15" s="16"/>
      <c r="U15" s="18"/>
    </row>
    <row r="16" spans="1:22" ht="30.75" customHeight="1">
      <c r="A16" s="66" t="s">
        <v>29</v>
      </c>
      <c r="B16" s="67"/>
      <c r="C16" s="115" t="s">
        <v>9</v>
      </c>
      <c r="D16" s="115"/>
      <c r="E16" s="115" t="s">
        <v>30</v>
      </c>
      <c r="F16" s="115"/>
      <c r="G16" s="115" t="s">
        <v>31</v>
      </c>
      <c r="H16" s="115"/>
      <c r="I16" s="115"/>
      <c r="J16" s="115"/>
      <c r="K16" s="115"/>
      <c r="L16" s="115" t="s">
        <v>32</v>
      </c>
      <c r="M16" s="115"/>
      <c r="N16" s="116" t="s">
        <v>33</v>
      </c>
      <c r="O16" s="116"/>
      <c r="P16" s="116"/>
      <c r="Q16" s="117">
        <v>2100000</v>
      </c>
      <c r="R16" s="117"/>
      <c r="S16" s="117"/>
      <c r="T16" s="68">
        <v>905358.51</v>
      </c>
      <c r="U16" s="69">
        <f>Q16-T16</f>
        <v>1194641.49</v>
      </c>
      <c r="V16" s="19"/>
    </row>
    <row r="17" spans="1:22" ht="27" customHeight="1">
      <c r="A17" s="66" t="s">
        <v>34</v>
      </c>
      <c r="B17" s="67"/>
      <c r="C17" s="115" t="s">
        <v>9</v>
      </c>
      <c r="D17" s="115"/>
      <c r="E17" s="115" t="s">
        <v>35</v>
      </c>
      <c r="F17" s="115"/>
      <c r="G17" s="129" t="s">
        <v>184</v>
      </c>
      <c r="H17" s="129"/>
      <c r="I17" s="129"/>
      <c r="J17" s="129"/>
      <c r="K17" s="129"/>
      <c r="L17" s="115" t="s">
        <v>32</v>
      </c>
      <c r="M17" s="115"/>
      <c r="N17" s="116" t="s">
        <v>33</v>
      </c>
      <c r="O17" s="116"/>
      <c r="P17" s="116"/>
      <c r="Q17" s="117">
        <v>1558100</v>
      </c>
      <c r="R17" s="117"/>
      <c r="S17" s="117"/>
      <c r="T17" s="68">
        <v>500784.35</v>
      </c>
      <c r="U17" s="69">
        <f aca="true" t="shared" si="0" ref="U17:U35">Q17-T17</f>
        <v>1057315.65</v>
      </c>
      <c r="V17" s="19"/>
    </row>
    <row r="18" spans="1:22" ht="18.75" customHeight="1">
      <c r="A18" s="66" t="s">
        <v>181</v>
      </c>
      <c r="B18" s="67"/>
      <c r="C18" s="87">
        <v>11</v>
      </c>
      <c r="D18" s="87"/>
      <c r="E18" s="87">
        <v>105</v>
      </c>
      <c r="F18" s="87"/>
      <c r="G18" s="87">
        <v>301001</v>
      </c>
      <c r="H18" s="87"/>
      <c r="I18" s="87"/>
      <c r="J18" s="87"/>
      <c r="K18" s="87"/>
      <c r="L18" s="87">
        <v>1000</v>
      </c>
      <c r="M18" s="87"/>
      <c r="N18" s="88">
        <v>110</v>
      </c>
      <c r="O18" s="88"/>
      <c r="P18" s="88"/>
      <c r="Q18" s="131">
        <v>1000</v>
      </c>
      <c r="R18" s="132"/>
      <c r="S18" s="89">
        <f>SUM(Q18)</f>
        <v>1000</v>
      </c>
      <c r="T18" s="89">
        <v>5400</v>
      </c>
      <c r="U18" s="69">
        <f t="shared" si="0"/>
        <v>-4400</v>
      </c>
      <c r="V18" s="19"/>
    </row>
    <row r="19" spans="1:22" ht="26.25" customHeight="1">
      <c r="A19" s="66" t="s">
        <v>36</v>
      </c>
      <c r="B19" s="67"/>
      <c r="C19" s="115" t="s">
        <v>9</v>
      </c>
      <c r="D19" s="115"/>
      <c r="E19" s="115" t="s">
        <v>37</v>
      </c>
      <c r="F19" s="115"/>
      <c r="G19" s="115" t="s">
        <v>38</v>
      </c>
      <c r="H19" s="115"/>
      <c r="I19" s="115"/>
      <c r="J19" s="115"/>
      <c r="K19" s="115"/>
      <c r="L19" s="115" t="s">
        <v>32</v>
      </c>
      <c r="M19" s="115"/>
      <c r="N19" s="116" t="s">
        <v>33</v>
      </c>
      <c r="O19" s="116"/>
      <c r="P19" s="116"/>
      <c r="Q19" s="117">
        <v>70000</v>
      </c>
      <c r="R19" s="117"/>
      <c r="S19" s="117"/>
      <c r="T19" s="70">
        <v>9743.76</v>
      </c>
      <c r="U19" s="69">
        <f t="shared" si="0"/>
        <v>60256.24</v>
      </c>
      <c r="V19" s="19"/>
    </row>
    <row r="20" spans="1:22" ht="25.5" customHeight="1">
      <c r="A20" s="66" t="s">
        <v>39</v>
      </c>
      <c r="B20" s="67"/>
      <c r="C20" s="115" t="s">
        <v>9</v>
      </c>
      <c r="D20" s="115"/>
      <c r="E20" s="115" t="s">
        <v>37</v>
      </c>
      <c r="F20" s="115"/>
      <c r="G20" s="115" t="s">
        <v>40</v>
      </c>
      <c r="H20" s="115"/>
      <c r="I20" s="115"/>
      <c r="J20" s="115"/>
      <c r="K20" s="115"/>
      <c r="L20" s="115" t="s">
        <v>32</v>
      </c>
      <c r="M20" s="115"/>
      <c r="N20" s="116" t="s">
        <v>33</v>
      </c>
      <c r="O20" s="116"/>
      <c r="P20" s="116"/>
      <c r="Q20" s="117">
        <v>3750000</v>
      </c>
      <c r="R20" s="117"/>
      <c r="S20" s="117"/>
      <c r="T20" s="68">
        <v>1822613.82</v>
      </c>
      <c r="U20" s="69">
        <f t="shared" si="0"/>
        <v>1927386.18</v>
      </c>
      <c r="V20" s="19"/>
    </row>
    <row r="21" spans="1:22" ht="28.5" customHeight="1">
      <c r="A21" s="66" t="s">
        <v>41</v>
      </c>
      <c r="B21" s="67"/>
      <c r="C21" s="115" t="s">
        <v>9</v>
      </c>
      <c r="D21" s="115"/>
      <c r="E21" s="115" t="s">
        <v>37</v>
      </c>
      <c r="F21" s="115"/>
      <c r="G21" s="115" t="s">
        <v>42</v>
      </c>
      <c r="H21" s="115"/>
      <c r="I21" s="115"/>
      <c r="J21" s="115"/>
      <c r="K21" s="115"/>
      <c r="L21" s="115" t="s">
        <v>43</v>
      </c>
      <c r="M21" s="115"/>
      <c r="N21" s="116" t="s">
        <v>33</v>
      </c>
      <c r="O21" s="116"/>
      <c r="P21" s="116"/>
      <c r="Q21" s="117">
        <v>750000</v>
      </c>
      <c r="R21" s="117"/>
      <c r="S21" s="117"/>
      <c r="T21" s="68">
        <v>-130897.12</v>
      </c>
      <c r="U21" s="69">
        <f t="shared" si="0"/>
        <v>880897.12</v>
      </c>
      <c r="V21" s="19"/>
    </row>
    <row r="22" spans="1:22" ht="20.25" customHeight="1">
      <c r="A22" s="66" t="s">
        <v>183</v>
      </c>
      <c r="B22" s="67"/>
      <c r="C22" s="115" t="s">
        <v>9</v>
      </c>
      <c r="D22" s="115"/>
      <c r="E22" s="115">
        <v>109</v>
      </c>
      <c r="F22" s="115"/>
      <c r="G22" s="115">
        <v>405310</v>
      </c>
      <c r="H22" s="115"/>
      <c r="I22" s="115"/>
      <c r="J22" s="115"/>
      <c r="K22" s="115"/>
      <c r="L22" s="115">
        <v>1000</v>
      </c>
      <c r="M22" s="115"/>
      <c r="N22" s="116" t="s">
        <v>33</v>
      </c>
      <c r="O22" s="116"/>
      <c r="P22" s="116"/>
      <c r="Q22" s="117">
        <v>0</v>
      </c>
      <c r="R22" s="117"/>
      <c r="S22" s="117"/>
      <c r="T22" s="90">
        <v>-8.48</v>
      </c>
      <c r="U22" s="69">
        <f aca="true" t="shared" si="1" ref="U22">Q22-T22</f>
        <v>8.48</v>
      </c>
      <c r="V22" s="19"/>
    </row>
    <row r="23" spans="1:22" ht="25.5" customHeight="1">
      <c r="A23" s="66" t="s">
        <v>44</v>
      </c>
      <c r="B23" s="67"/>
      <c r="C23" s="115" t="s">
        <v>9</v>
      </c>
      <c r="D23" s="115"/>
      <c r="E23" s="115" t="s">
        <v>37</v>
      </c>
      <c r="F23" s="115"/>
      <c r="G23" s="115" t="s">
        <v>45</v>
      </c>
      <c r="H23" s="115"/>
      <c r="I23" s="115"/>
      <c r="J23" s="115"/>
      <c r="K23" s="115"/>
      <c r="L23" s="115" t="s">
        <v>32</v>
      </c>
      <c r="M23" s="115"/>
      <c r="N23" s="116" t="s">
        <v>33</v>
      </c>
      <c r="O23" s="116"/>
      <c r="P23" s="116"/>
      <c r="Q23" s="117">
        <v>400000</v>
      </c>
      <c r="R23" s="117"/>
      <c r="S23" s="117"/>
      <c r="T23" s="68">
        <v>144199.98</v>
      </c>
      <c r="U23" s="69">
        <f t="shared" si="0"/>
        <v>255800.02</v>
      </c>
      <c r="V23" s="19"/>
    </row>
    <row r="24" spans="1:22" ht="25.5" customHeight="1">
      <c r="A24" s="66" t="s">
        <v>46</v>
      </c>
      <c r="B24" s="67"/>
      <c r="C24" s="115" t="s">
        <v>9</v>
      </c>
      <c r="D24" s="115"/>
      <c r="E24" s="115" t="s">
        <v>37</v>
      </c>
      <c r="F24" s="115"/>
      <c r="G24" s="115" t="s">
        <v>47</v>
      </c>
      <c r="H24" s="115"/>
      <c r="I24" s="115"/>
      <c r="J24" s="115"/>
      <c r="K24" s="115"/>
      <c r="L24" s="115" t="s">
        <v>32</v>
      </c>
      <c r="M24" s="115"/>
      <c r="N24" s="116" t="s">
        <v>33</v>
      </c>
      <c r="O24" s="116"/>
      <c r="P24" s="116"/>
      <c r="Q24" s="117">
        <v>600000</v>
      </c>
      <c r="R24" s="117"/>
      <c r="S24" s="117"/>
      <c r="T24" s="68">
        <v>157448.79</v>
      </c>
      <c r="U24" s="69">
        <f t="shared" si="0"/>
        <v>442551.20999999996</v>
      </c>
      <c r="V24" s="19"/>
    </row>
    <row r="25" spans="1:22" ht="18" customHeight="1">
      <c r="A25" s="66" t="s">
        <v>48</v>
      </c>
      <c r="B25" s="67"/>
      <c r="C25" s="115" t="s">
        <v>9</v>
      </c>
      <c r="D25" s="115"/>
      <c r="E25" s="115" t="s">
        <v>49</v>
      </c>
      <c r="F25" s="115"/>
      <c r="G25" s="115" t="s">
        <v>50</v>
      </c>
      <c r="H25" s="115"/>
      <c r="I25" s="115"/>
      <c r="J25" s="115"/>
      <c r="K25" s="115"/>
      <c r="L25" s="115" t="s">
        <v>32</v>
      </c>
      <c r="M25" s="115"/>
      <c r="N25" s="116" t="s">
        <v>33</v>
      </c>
      <c r="O25" s="116"/>
      <c r="P25" s="116"/>
      <c r="Q25" s="117">
        <v>40000</v>
      </c>
      <c r="R25" s="117"/>
      <c r="S25" s="117"/>
      <c r="T25" s="68">
        <v>30566.64</v>
      </c>
      <c r="U25" s="69">
        <f t="shared" si="0"/>
        <v>9433.36</v>
      </c>
      <c r="V25" s="19"/>
    </row>
    <row r="26" spans="1:22" ht="29.25" customHeight="1">
      <c r="A26" s="66" t="s">
        <v>51</v>
      </c>
      <c r="B26" s="67"/>
      <c r="C26" s="115" t="s">
        <v>9</v>
      </c>
      <c r="D26" s="115"/>
      <c r="E26" s="115" t="s">
        <v>52</v>
      </c>
      <c r="F26" s="115"/>
      <c r="G26" s="115" t="s">
        <v>53</v>
      </c>
      <c r="H26" s="115"/>
      <c r="I26" s="115"/>
      <c r="J26" s="115"/>
      <c r="K26" s="115"/>
      <c r="L26" s="115" t="s">
        <v>32</v>
      </c>
      <c r="M26" s="115"/>
      <c r="N26" s="116" t="s">
        <v>54</v>
      </c>
      <c r="O26" s="116"/>
      <c r="P26" s="116"/>
      <c r="Q26" s="117">
        <v>800000</v>
      </c>
      <c r="R26" s="117"/>
      <c r="S26" s="117"/>
      <c r="T26" s="68">
        <v>309788.9</v>
      </c>
      <c r="U26" s="69">
        <f t="shared" si="0"/>
        <v>490211.1</v>
      </c>
      <c r="V26" s="19"/>
    </row>
    <row r="27" spans="1:22" ht="15.75" customHeight="1">
      <c r="A27" s="66" t="s">
        <v>55</v>
      </c>
      <c r="B27" s="67"/>
      <c r="C27" s="115" t="s">
        <v>9</v>
      </c>
      <c r="D27" s="115"/>
      <c r="E27" s="115" t="s">
        <v>52</v>
      </c>
      <c r="F27" s="115"/>
      <c r="G27" s="115" t="s">
        <v>56</v>
      </c>
      <c r="H27" s="115"/>
      <c r="I27" s="115"/>
      <c r="J27" s="115"/>
      <c r="K27" s="115"/>
      <c r="L27" s="115" t="s">
        <v>32</v>
      </c>
      <c r="M27" s="115"/>
      <c r="N27" s="116" t="s">
        <v>54</v>
      </c>
      <c r="O27" s="116"/>
      <c r="P27" s="116"/>
      <c r="Q27" s="117">
        <v>200000</v>
      </c>
      <c r="R27" s="117"/>
      <c r="S27" s="117"/>
      <c r="T27" s="68">
        <v>184534.83</v>
      </c>
      <c r="U27" s="69">
        <f t="shared" si="0"/>
        <v>15465.170000000013</v>
      </c>
      <c r="V27" s="19"/>
    </row>
    <row r="28" spans="1:22" ht="27" customHeight="1">
      <c r="A28" s="66" t="s">
        <v>57</v>
      </c>
      <c r="B28" s="67"/>
      <c r="C28" s="115" t="s">
        <v>9</v>
      </c>
      <c r="D28" s="115"/>
      <c r="E28" s="115" t="s">
        <v>52</v>
      </c>
      <c r="F28" s="115"/>
      <c r="G28" s="115" t="s">
        <v>58</v>
      </c>
      <c r="H28" s="115"/>
      <c r="I28" s="115"/>
      <c r="J28" s="115"/>
      <c r="K28" s="115"/>
      <c r="L28" s="115" t="s">
        <v>32</v>
      </c>
      <c r="M28" s="115"/>
      <c r="N28" s="116" t="s">
        <v>54</v>
      </c>
      <c r="O28" s="116"/>
      <c r="P28" s="116"/>
      <c r="Q28" s="117">
        <v>130000</v>
      </c>
      <c r="R28" s="117"/>
      <c r="S28" s="117"/>
      <c r="T28" s="71">
        <v>0</v>
      </c>
      <c r="U28" s="69">
        <f t="shared" si="0"/>
        <v>130000</v>
      </c>
      <c r="V28" s="19"/>
    </row>
    <row r="29" spans="1:22" ht="29.25" customHeight="1">
      <c r="A29" s="66" t="s">
        <v>59</v>
      </c>
      <c r="B29" s="67"/>
      <c r="C29" s="115" t="s">
        <v>9</v>
      </c>
      <c r="D29" s="115"/>
      <c r="E29" s="115" t="s">
        <v>60</v>
      </c>
      <c r="F29" s="115"/>
      <c r="G29" s="115" t="s">
        <v>61</v>
      </c>
      <c r="H29" s="115"/>
      <c r="I29" s="115"/>
      <c r="J29" s="115"/>
      <c r="K29" s="115"/>
      <c r="L29" s="115" t="s">
        <v>32</v>
      </c>
      <c r="M29" s="115"/>
      <c r="N29" s="116" t="s">
        <v>62</v>
      </c>
      <c r="O29" s="116"/>
      <c r="P29" s="116"/>
      <c r="Q29" s="117">
        <v>140000</v>
      </c>
      <c r="R29" s="117"/>
      <c r="S29" s="117"/>
      <c r="T29" s="71">
        <v>18762</v>
      </c>
      <c r="U29" s="69">
        <f t="shared" si="0"/>
        <v>121238</v>
      </c>
      <c r="V29" s="19"/>
    </row>
    <row r="30" spans="1:22" ht="31.5" customHeight="1">
      <c r="A30" s="66" t="s">
        <v>63</v>
      </c>
      <c r="B30" s="67"/>
      <c r="C30" s="115" t="s">
        <v>9</v>
      </c>
      <c r="D30" s="115"/>
      <c r="E30" s="115" t="s">
        <v>64</v>
      </c>
      <c r="F30" s="115"/>
      <c r="G30" s="115" t="s">
        <v>42</v>
      </c>
      <c r="H30" s="115"/>
      <c r="I30" s="115"/>
      <c r="J30" s="115"/>
      <c r="K30" s="115"/>
      <c r="L30" s="115" t="s">
        <v>32</v>
      </c>
      <c r="M30" s="115"/>
      <c r="N30" s="116" t="s">
        <v>65</v>
      </c>
      <c r="O30" s="116"/>
      <c r="P30" s="116"/>
      <c r="Q30" s="117">
        <v>1050000</v>
      </c>
      <c r="R30" s="117"/>
      <c r="S30" s="117"/>
      <c r="T30" s="68">
        <v>752667.77</v>
      </c>
      <c r="U30" s="69">
        <f t="shared" si="0"/>
        <v>297332.23</v>
      </c>
      <c r="V30" s="19"/>
    </row>
    <row r="31" spans="1:22" ht="25.5" customHeight="1">
      <c r="A31" s="66" t="s">
        <v>180</v>
      </c>
      <c r="B31" s="67"/>
      <c r="C31" s="115" t="s">
        <v>9</v>
      </c>
      <c r="D31" s="115"/>
      <c r="E31" s="115" t="s">
        <v>64</v>
      </c>
      <c r="F31" s="115"/>
      <c r="G31" s="115">
        <v>205210</v>
      </c>
      <c r="H31" s="115"/>
      <c r="I31" s="115"/>
      <c r="J31" s="115"/>
      <c r="K31" s="115"/>
      <c r="L31" s="115" t="s">
        <v>32</v>
      </c>
      <c r="M31" s="115"/>
      <c r="N31" s="116">
        <v>410</v>
      </c>
      <c r="O31" s="116"/>
      <c r="P31" s="116"/>
      <c r="Q31" s="117">
        <v>1350000</v>
      </c>
      <c r="R31" s="117"/>
      <c r="S31" s="117"/>
      <c r="T31" s="89">
        <v>677796.61</v>
      </c>
      <c r="U31" s="69">
        <f aca="true" t="shared" si="2" ref="U31">Q31-T31</f>
        <v>672203.39</v>
      </c>
      <c r="V31" s="19"/>
    </row>
    <row r="32" spans="1:22" ht="25.5" customHeight="1">
      <c r="A32" s="66" t="s">
        <v>185</v>
      </c>
      <c r="B32" s="67"/>
      <c r="C32" s="115" t="s">
        <v>9</v>
      </c>
      <c r="D32" s="115"/>
      <c r="E32" s="115">
        <v>117</v>
      </c>
      <c r="F32" s="115"/>
      <c r="G32" s="115">
        <v>10501</v>
      </c>
      <c r="H32" s="115"/>
      <c r="I32" s="115"/>
      <c r="J32" s="115"/>
      <c r="K32" s="115"/>
      <c r="L32" s="115" t="s">
        <v>32</v>
      </c>
      <c r="M32" s="115"/>
      <c r="N32" s="116">
        <v>180</v>
      </c>
      <c r="O32" s="116"/>
      <c r="P32" s="116"/>
      <c r="Q32" s="117"/>
      <c r="R32" s="117"/>
      <c r="S32" s="117"/>
      <c r="T32" s="91">
        <v>9700</v>
      </c>
      <c r="U32" s="69">
        <f aca="true" t="shared" si="3" ref="U32">Q32-T32</f>
        <v>-9700</v>
      </c>
      <c r="V32" s="19"/>
    </row>
    <row r="33" spans="1:22" ht="56.25" customHeight="1">
      <c r="A33" s="66" t="s">
        <v>66</v>
      </c>
      <c r="B33" s="67"/>
      <c r="C33" s="115" t="s">
        <v>9</v>
      </c>
      <c r="D33" s="115"/>
      <c r="E33" s="115" t="s">
        <v>67</v>
      </c>
      <c r="F33" s="115"/>
      <c r="G33" s="115" t="s">
        <v>68</v>
      </c>
      <c r="H33" s="115"/>
      <c r="I33" s="115"/>
      <c r="J33" s="115"/>
      <c r="K33" s="115"/>
      <c r="L33" s="115" t="s">
        <v>32</v>
      </c>
      <c r="M33" s="115"/>
      <c r="N33" s="116" t="s">
        <v>69</v>
      </c>
      <c r="O33" s="116"/>
      <c r="P33" s="116"/>
      <c r="Q33" s="117">
        <v>329400</v>
      </c>
      <c r="R33" s="117"/>
      <c r="S33" s="117"/>
      <c r="T33" s="68">
        <v>181170</v>
      </c>
      <c r="U33" s="69">
        <f t="shared" si="0"/>
        <v>148230</v>
      </c>
      <c r="V33" s="19"/>
    </row>
    <row r="34" spans="1:22" ht="31.5" customHeight="1">
      <c r="A34" s="66" t="s">
        <v>179</v>
      </c>
      <c r="B34" s="67"/>
      <c r="C34" s="84" t="s">
        <v>9</v>
      </c>
      <c r="D34" s="75"/>
      <c r="E34" s="75">
        <v>202</v>
      </c>
      <c r="F34" s="75"/>
      <c r="G34" s="84" t="s">
        <v>178</v>
      </c>
      <c r="H34" s="75"/>
      <c r="I34" s="75"/>
      <c r="J34" s="75"/>
      <c r="K34" s="75"/>
      <c r="L34" s="84" t="s">
        <v>32</v>
      </c>
      <c r="M34" s="75"/>
      <c r="N34" s="76">
        <v>151</v>
      </c>
      <c r="O34" s="76"/>
      <c r="P34" s="76"/>
      <c r="Q34" s="131">
        <v>205667</v>
      </c>
      <c r="R34" s="132"/>
      <c r="S34" s="77">
        <f>SUM(Q34)</f>
        <v>205667</v>
      </c>
      <c r="T34" s="77">
        <v>199722</v>
      </c>
      <c r="U34" s="69">
        <f t="shared" si="0"/>
        <v>5945</v>
      </c>
      <c r="V34" s="19"/>
    </row>
    <row r="35" spans="1:22" ht="50.25" customHeight="1">
      <c r="A35" s="66" t="s">
        <v>70</v>
      </c>
      <c r="B35" s="67"/>
      <c r="C35" s="115" t="s">
        <v>9</v>
      </c>
      <c r="D35" s="115"/>
      <c r="E35" s="115" t="s">
        <v>67</v>
      </c>
      <c r="F35" s="115"/>
      <c r="G35" s="115" t="s">
        <v>71</v>
      </c>
      <c r="H35" s="115"/>
      <c r="I35" s="115"/>
      <c r="J35" s="115"/>
      <c r="K35" s="115"/>
      <c r="L35" s="115" t="s">
        <v>32</v>
      </c>
      <c r="M35" s="115"/>
      <c r="N35" s="116" t="s">
        <v>69</v>
      </c>
      <c r="O35" s="116"/>
      <c r="P35" s="116"/>
      <c r="Q35" s="117">
        <v>480000</v>
      </c>
      <c r="R35" s="117"/>
      <c r="S35" s="117"/>
      <c r="T35" s="70">
        <v>0</v>
      </c>
      <c r="U35" s="69">
        <f t="shared" si="0"/>
        <v>480000</v>
      </c>
      <c r="V35" s="19"/>
    </row>
    <row r="36" spans="1:22" ht="41.25" customHeight="1">
      <c r="A36" s="66" t="s">
        <v>72</v>
      </c>
      <c r="B36" s="67"/>
      <c r="C36" s="115" t="s">
        <v>9</v>
      </c>
      <c r="D36" s="115"/>
      <c r="E36" s="115" t="s">
        <v>73</v>
      </c>
      <c r="F36" s="115"/>
      <c r="G36" s="115" t="s">
        <v>74</v>
      </c>
      <c r="H36" s="115"/>
      <c r="I36" s="115"/>
      <c r="J36" s="115"/>
      <c r="K36" s="115"/>
      <c r="L36" s="115" t="s">
        <v>32</v>
      </c>
      <c r="M36" s="115"/>
      <c r="N36" s="116" t="s">
        <v>69</v>
      </c>
      <c r="O36" s="116"/>
      <c r="P36" s="116"/>
      <c r="Q36" s="134" t="s">
        <v>75</v>
      </c>
      <c r="R36" s="134"/>
      <c r="S36" s="134"/>
      <c r="T36" s="68">
        <v>-3156772.21</v>
      </c>
      <c r="U36" s="69">
        <f>T36</f>
        <v>-3156772.21</v>
      </c>
      <c r="V36" s="19"/>
    </row>
    <row r="37" spans="1:22" ht="146.25" customHeight="1">
      <c r="A37" s="66" t="s">
        <v>192</v>
      </c>
      <c r="B37" s="67"/>
      <c r="C37" s="97" t="s">
        <v>9</v>
      </c>
      <c r="D37" s="94"/>
      <c r="E37" s="94">
        <v>202</v>
      </c>
      <c r="F37" s="94"/>
      <c r="G37" s="97" t="s">
        <v>193</v>
      </c>
      <c r="H37" s="94"/>
      <c r="I37" s="94"/>
      <c r="J37" s="94"/>
      <c r="K37" s="94"/>
      <c r="L37" s="97" t="s">
        <v>32</v>
      </c>
      <c r="M37" s="94"/>
      <c r="N37" s="95">
        <v>151</v>
      </c>
      <c r="O37" s="95"/>
      <c r="P37" s="95"/>
      <c r="Q37" s="131">
        <v>386050</v>
      </c>
      <c r="R37" s="132"/>
      <c r="S37" s="96">
        <f>SUM(Q37)</f>
        <v>386050</v>
      </c>
      <c r="T37" s="96">
        <v>386050</v>
      </c>
      <c r="U37" s="69">
        <f aca="true" t="shared" si="4" ref="U37:U38">Q37-T37</f>
        <v>0</v>
      </c>
      <c r="V37" s="19"/>
    </row>
    <row r="38" spans="1:22" ht="41.25" customHeight="1">
      <c r="A38" s="66" t="s">
        <v>70</v>
      </c>
      <c r="B38" s="67"/>
      <c r="C38" s="115" t="s">
        <v>9</v>
      </c>
      <c r="D38" s="115"/>
      <c r="E38" s="115" t="s">
        <v>67</v>
      </c>
      <c r="F38" s="115"/>
      <c r="G38" s="115">
        <v>401410</v>
      </c>
      <c r="H38" s="115"/>
      <c r="I38" s="115"/>
      <c r="J38" s="115"/>
      <c r="K38" s="115"/>
      <c r="L38" s="115" t="s">
        <v>32</v>
      </c>
      <c r="M38" s="115"/>
      <c r="N38" s="116" t="s">
        <v>69</v>
      </c>
      <c r="O38" s="116"/>
      <c r="P38" s="116"/>
      <c r="Q38" s="117">
        <v>13730</v>
      </c>
      <c r="R38" s="117"/>
      <c r="S38" s="117"/>
      <c r="T38" s="98">
        <v>10298</v>
      </c>
      <c r="U38" s="69">
        <f t="shared" si="4"/>
        <v>3432</v>
      </c>
      <c r="V38" s="19"/>
    </row>
    <row r="39" spans="1:22" ht="81.75" customHeight="1">
      <c r="A39" s="66" t="s">
        <v>76</v>
      </c>
      <c r="B39" s="67"/>
      <c r="C39" s="115" t="s">
        <v>9</v>
      </c>
      <c r="D39" s="115"/>
      <c r="E39" s="115" t="s">
        <v>67</v>
      </c>
      <c r="F39" s="115"/>
      <c r="G39" s="115" t="s">
        <v>77</v>
      </c>
      <c r="H39" s="115"/>
      <c r="I39" s="115"/>
      <c r="J39" s="115"/>
      <c r="K39" s="115"/>
      <c r="L39" s="115" t="s">
        <v>32</v>
      </c>
      <c r="M39" s="115"/>
      <c r="N39" s="116" t="s">
        <v>69</v>
      </c>
      <c r="O39" s="116"/>
      <c r="P39" s="116"/>
      <c r="Q39" s="133">
        <v>428137</v>
      </c>
      <c r="R39" s="133"/>
      <c r="S39" s="133"/>
      <c r="T39" s="68">
        <v>214068</v>
      </c>
      <c r="U39" s="69">
        <f>Q39-T39</f>
        <v>214069</v>
      </c>
      <c r="V39" s="19"/>
    </row>
    <row r="40" spans="1:22" ht="15" customHeight="1">
      <c r="A40" s="102"/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105"/>
      <c r="S40" s="106"/>
      <c r="T40" s="107"/>
      <c r="U40" s="108"/>
      <c r="V40" s="19"/>
    </row>
    <row r="41" spans="1:2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13"/>
      <c r="R41" s="114"/>
      <c r="S41" s="101">
        <f>SUM(Q41:R41)</f>
        <v>0</v>
      </c>
      <c r="T41" s="135" t="s">
        <v>78</v>
      </c>
      <c r="U41" s="135"/>
      <c r="V41" s="1"/>
    </row>
    <row r="42" spans="1:21" ht="15">
      <c r="A42" s="120" t="s">
        <v>79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</row>
    <row r="43" spans="1:2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45">
      <c r="A44" s="7" t="s">
        <v>19</v>
      </c>
      <c r="B44" s="8" t="s">
        <v>20</v>
      </c>
      <c r="C44" s="124" t="s">
        <v>80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 t="s">
        <v>81</v>
      </c>
      <c r="R44" s="124"/>
      <c r="S44" s="124"/>
      <c r="T44" s="7" t="s">
        <v>23</v>
      </c>
      <c r="U44" s="20" t="s">
        <v>24</v>
      </c>
      <c r="V44" s="1"/>
    </row>
    <row r="45" spans="1:21" ht="15.75" thickBot="1">
      <c r="A45" s="9">
        <v>1</v>
      </c>
      <c r="B45" s="9">
        <v>2</v>
      </c>
      <c r="C45" s="126">
        <v>3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>
        <v>4</v>
      </c>
      <c r="R45" s="126"/>
      <c r="S45" s="126"/>
      <c r="T45" s="72">
        <v>5</v>
      </c>
      <c r="U45" s="72">
        <v>6</v>
      </c>
    </row>
    <row r="46" spans="1:22" ht="15">
      <c r="A46" s="21" t="s">
        <v>82</v>
      </c>
      <c r="B46" s="22">
        <v>200</v>
      </c>
      <c r="C46" s="127" t="s">
        <v>26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8">
        <v>16586182.39</v>
      </c>
      <c r="R46" s="128"/>
      <c r="S46" s="128"/>
      <c r="T46" s="73">
        <v>6854879.85</v>
      </c>
      <c r="U46" s="74">
        <v>9731302.54</v>
      </c>
      <c r="V46" s="74"/>
    </row>
    <row r="47" spans="1:22" ht="15">
      <c r="A47" s="14" t="s">
        <v>27</v>
      </c>
      <c r="B47" s="80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81"/>
      <c r="R47" s="79"/>
      <c r="S47" s="79"/>
      <c r="T47" s="82"/>
      <c r="U47" s="83"/>
      <c r="V47" s="1"/>
    </row>
    <row r="48" spans="1:22" ht="15">
      <c r="A48" s="23" t="s">
        <v>83</v>
      </c>
      <c r="B48" s="24"/>
      <c r="C48" s="109" t="s">
        <v>9</v>
      </c>
      <c r="D48" s="109"/>
      <c r="E48" s="109" t="s">
        <v>84</v>
      </c>
      <c r="F48" s="109"/>
      <c r="G48" s="109">
        <v>9107134</v>
      </c>
      <c r="H48" s="109"/>
      <c r="I48" s="29" t="s">
        <v>85</v>
      </c>
      <c r="J48" s="109">
        <v>14</v>
      </c>
      <c r="K48" s="109"/>
      <c r="L48" s="109" t="s">
        <v>86</v>
      </c>
      <c r="M48" s="109"/>
      <c r="N48" s="111" t="s">
        <v>87</v>
      </c>
      <c r="O48" s="111"/>
      <c r="P48" s="111"/>
      <c r="Q48" s="112">
        <v>300000</v>
      </c>
      <c r="R48" s="112"/>
      <c r="S48" s="112"/>
      <c r="T48" s="26">
        <v>141149.4</v>
      </c>
      <c r="U48" s="27">
        <f>Q48-T48</f>
        <v>158850.6</v>
      </c>
      <c r="V48" s="1"/>
    </row>
    <row r="49" spans="1:22" ht="22.5">
      <c r="A49" s="23" t="s">
        <v>88</v>
      </c>
      <c r="B49" s="24"/>
      <c r="C49" s="109" t="s">
        <v>9</v>
      </c>
      <c r="D49" s="109"/>
      <c r="E49" s="109" t="s">
        <v>84</v>
      </c>
      <c r="F49" s="109"/>
      <c r="G49" s="109">
        <v>9107134</v>
      </c>
      <c r="H49" s="109"/>
      <c r="I49" s="29" t="s">
        <v>85</v>
      </c>
      <c r="J49" s="109">
        <v>14</v>
      </c>
      <c r="K49" s="109"/>
      <c r="L49" s="109" t="s">
        <v>86</v>
      </c>
      <c r="M49" s="109"/>
      <c r="N49" s="111" t="s">
        <v>89</v>
      </c>
      <c r="O49" s="111"/>
      <c r="P49" s="111"/>
      <c r="Q49" s="112">
        <v>90000</v>
      </c>
      <c r="R49" s="112"/>
      <c r="S49" s="112"/>
      <c r="T49" s="26">
        <v>47026.52</v>
      </c>
      <c r="U49" s="27">
        <f aca="true" t="shared" si="5" ref="U49:U53">Q49-T49</f>
        <v>42973.48</v>
      </c>
      <c r="V49" s="1"/>
    </row>
    <row r="50" spans="1:22" ht="15">
      <c r="A50" s="23" t="s">
        <v>92</v>
      </c>
      <c r="B50" s="24"/>
      <c r="C50" s="109" t="s">
        <v>9</v>
      </c>
      <c r="D50" s="109"/>
      <c r="E50" s="109" t="s">
        <v>84</v>
      </c>
      <c r="F50" s="109"/>
      <c r="G50" s="109">
        <v>9107134</v>
      </c>
      <c r="H50" s="109"/>
      <c r="I50" s="29" t="s">
        <v>85</v>
      </c>
      <c r="J50" s="109">
        <v>15</v>
      </c>
      <c r="K50" s="109"/>
      <c r="L50" s="109">
        <v>244</v>
      </c>
      <c r="M50" s="109"/>
      <c r="N50" s="111">
        <v>221</v>
      </c>
      <c r="O50" s="111"/>
      <c r="P50" s="111"/>
      <c r="Q50" s="112">
        <v>4500</v>
      </c>
      <c r="R50" s="112"/>
      <c r="S50" s="112"/>
      <c r="T50" s="26">
        <v>0</v>
      </c>
      <c r="U50" s="27">
        <f t="shared" si="5"/>
        <v>4500</v>
      </c>
      <c r="V50" s="1"/>
    </row>
    <row r="51" spans="1:22" ht="15">
      <c r="A51" s="23" t="s">
        <v>93</v>
      </c>
      <c r="B51" s="24"/>
      <c r="C51" s="109" t="s">
        <v>9</v>
      </c>
      <c r="D51" s="109"/>
      <c r="E51" s="109" t="s">
        <v>84</v>
      </c>
      <c r="F51" s="109"/>
      <c r="G51" s="109">
        <v>9107134</v>
      </c>
      <c r="H51" s="109"/>
      <c r="I51" s="29" t="s">
        <v>85</v>
      </c>
      <c r="J51" s="109">
        <v>15</v>
      </c>
      <c r="K51" s="109"/>
      <c r="L51" s="109">
        <v>244</v>
      </c>
      <c r="M51" s="109"/>
      <c r="N51" s="111">
        <v>222</v>
      </c>
      <c r="O51" s="111"/>
      <c r="P51" s="111"/>
      <c r="Q51" s="112">
        <v>2000</v>
      </c>
      <c r="R51" s="112"/>
      <c r="S51" s="112"/>
      <c r="T51" s="26">
        <v>0</v>
      </c>
      <c r="U51" s="27">
        <f t="shared" si="5"/>
        <v>2000</v>
      </c>
      <c r="V51" s="1"/>
    </row>
    <row r="52" spans="1:22" ht="22.5">
      <c r="A52" s="23" t="s">
        <v>96</v>
      </c>
      <c r="B52" s="24"/>
      <c r="C52" s="109" t="s">
        <v>9</v>
      </c>
      <c r="D52" s="109"/>
      <c r="E52" s="109" t="s">
        <v>84</v>
      </c>
      <c r="F52" s="109"/>
      <c r="G52" s="109">
        <v>9107134</v>
      </c>
      <c r="H52" s="109"/>
      <c r="I52" s="29" t="s">
        <v>85</v>
      </c>
      <c r="J52" s="109">
        <v>15</v>
      </c>
      <c r="K52" s="109"/>
      <c r="L52" s="109">
        <v>244</v>
      </c>
      <c r="M52" s="109"/>
      <c r="N52" s="111">
        <v>310</v>
      </c>
      <c r="O52" s="111"/>
      <c r="P52" s="111"/>
      <c r="Q52" s="112">
        <v>21637</v>
      </c>
      <c r="R52" s="112"/>
      <c r="S52" s="112"/>
      <c r="T52" s="26">
        <v>0</v>
      </c>
      <c r="U52" s="27">
        <f t="shared" si="5"/>
        <v>21637</v>
      </c>
      <c r="V52" s="1"/>
    </row>
    <row r="53" spans="1:22" ht="22.5">
      <c r="A53" s="23" t="s">
        <v>97</v>
      </c>
      <c r="B53" s="24"/>
      <c r="C53" s="109" t="s">
        <v>9</v>
      </c>
      <c r="D53" s="109"/>
      <c r="E53" s="109" t="s">
        <v>84</v>
      </c>
      <c r="F53" s="109"/>
      <c r="G53" s="109">
        <v>9107134</v>
      </c>
      <c r="H53" s="109"/>
      <c r="I53" s="29" t="s">
        <v>85</v>
      </c>
      <c r="J53" s="109">
        <v>15</v>
      </c>
      <c r="K53" s="109"/>
      <c r="L53" s="109">
        <v>244</v>
      </c>
      <c r="M53" s="109"/>
      <c r="N53" s="111">
        <v>340</v>
      </c>
      <c r="O53" s="111"/>
      <c r="P53" s="111"/>
      <c r="Q53" s="112">
        <v>10000</v>
      </c>
      <c r="R53" s="112"/>
      <c r="S53" s="112"/>
      <c r="T53" s="26">
        <v>3509.91</v>
      </c>
      <c r="U53" s="27">
        <f t="shared" si="5"/>
        <v>6490.09</v>
      </c>
      <c r="V53" s="1"/>
    </row>
    <row r="54" spans="1:22" ht="17.25" customHeight="1">
      <c r="A54" s="23" t="s">
        <v>83</v>
      </c>
      <c r="B54" s="24"/>
      <c r="C54" s="109" t="s">
        <v>9</v>
      </c>
      <c r="D54" s="109"/>
      <c r="E54" s="109" t="s">
        <v>84</v>
      </c>
      <c r="F54" s="109"/>
      <c r="G54" s="109">
        <v>9120014</v>
      </c>
      <c r="H54" s="109"/>
      <c r="I54" s="25" t="s">
        <v>85</v>
      </c>
      <c r="J54" s="109">
        <v>14</v>
      </c>
      <c r="K54" s="109"/>
      <c r="L54" s="109" t="s">
        <v>86</v>
      </c>
      <c r="M54" s="109"/>
      <c r="N54" s="111" t="s">
        <v>87</v>
      </c>
      <c r="O54" s="111"/>
      <c r="P54" s="111"/>
      <c r="Q54" s="112">
        <v>2100000</v>
      </c>
      <c r="R54" s="112"/>
      <c r="S54" s="112"/>
      <c r="T54" s="26">
        <v>1096969.2</v>
      </c>
      <c r="U54" s="27">
        <f>Q54-T54</f>
        <v>1003030.8</v>
      </c>
      <c r="V54" s="19"/>
    </row>
    <row r="55" spans="1:22" ht="26.25" customHeight="1">
      <c r="A55" s="23" t="s">
        <v>88</v>
      </c>
      <c r="B55" s="24"/>
      <c r="C55" s="109" t="s">
        <v>9</v>
      </c>
      <c r="D55" s="109"/>
      <c r="E55" s="109" t="s">
        <v>84</v>
      </c>
      <c r="F55" s="109"/>
      <c r="G55" s="109">
        <v>9120014</v>
      </c>
      <c r="H55" s="109"/>
      <c r="I55" s="25" t="s">
        <v>85</v>
      </c>
      <c r="J55" s="109">
        <v>14</v>
      </c>
      <c r="K55" s="109"/>
      <c r="L55" s="109" t="s">
        <v>86</v>
      </c>
      <c r="M55" s="109"/>
      <c r="N55" s="111" t="s">
        <v>89</v>
      </c>
      <c r="O55" s="111"/>
      <c r="P55" s="111"/>
      <c r="Q55" s="112">
        <v>670000</v>
      </c>
      <c r="R55" s="112"/>
      <c r="S55" s="112"/>
      <c r="T55" s="26">
        <v>344729.73</v>
      </c>
      <c r="U55" s="27">
        <f aca="true" t="shared" si="6" ref="U55:U150">Q55-T55</f>
        <v>325270.27</v>
      </c>
      <c r="V55" s="19"/>
    </row>
    <row r="56" spans="1:22" ht="15.75" customHeight="1">
      <c r="A56" s="23" t="s">
        <v>90</v>
      </c>
      <c r="B56" s="24"/>
      <c r="C56" s="109" t="s">
        <v>9</v>
      </c>
      <c r="D56" s="109"/>
      <c r="E56" s="109" t="s">
        <v>84</v>
      </c>
      <c r="F56" s="109"/>
      <c r="G56" s="109">
        <v>9120015</v>
      </c>
      <c r="H56" s="109"/>
      <c r="I56" s="25" t="s">
        <v>85</v>
      </c>
      <c r="J56" s="109">
        <v>15</v>
      </c>
      <c r="K56" s="109"/>
      <c r="L56" s="109">
        <v>122</v>
      </c>
      <c r="M56" s="109"/>
      <c r="N56" s="111" t="s">
        <v>91</v>
      </c>
      <c r="O56" s="111"/>
      <c r="P56" s="111"/>
      <c r="Q56" s="112">
        <v>5000</v>
      </c>
      <c r="R56" s="112"/>
      <c r="S56" s="112"/>
      <c r="T56" s="26">
        <v>0</v>
      </c>
      <c r="U56" s="27">
        <f t="shared" si="6"/>
        <v>5000</v>
      </c>
      <c r="V56" s="19"/>
    </row>
    <row r="57" spans="1:22" ht="15.75" customHeight="1">
      <c r="A57" s="23" t="s">
        <v>92</v>
      </c>
      <c r="B57" s="24"/>
      <c r="C57" s="109" t="s">
        <v>9</v>
      </c>
      <c r="D57" s="109"/>
      <c r="E57" s="109" t="s">
        <v>84</v>
      </c>
      <c r="F57" s="109"/>
      <c r="G57" s="109">
        <v>9120015</v>
      </c>
      <c r="H57" s="109"/>
      <c r="I57" s="25" t="s">
        <v>85</v>
      </c>
      <c r="J57" s="109">
        <v>15</v>
      </c>
      <c r="K57" s="109"/>
      <c r="L57" s="109">
        <v>244</v>
      </c>
      <c r="M57" s="109"/>
      <c r="N57" s="111">
        <v>221</v>
      </c>
      <c r="O57" s="111"/>
      <c r="P57" s="111"/>
      <c r="Q57" s="112">
        <v>50000</v>
      </c>
      <c r="R57" s="112"/>
      <c r="S57" s="112"/>
      <c r="T57" s="26">
        <v>22182.82</v>
      </c>
      <c r="U57" s="27">
        <f t="shared" si="6"/>
        <v>27817.18</v>
      </c>
      <c r="V57" s="19"/>
    </row>
    <row r="58" spans="1:22" ht="17.25" customHeight="1">
      <c r="A58" s="23" t="s">
        <v>93</v>
      </c>
      <c r="B58" s="24"/>
      <c r="C58" s="109" t="s">
        <v>9</v>
      </c>
      <c r="D58" s="109"/>
      <c r="E58" s="109" t="s">
        <v>84</v>
      </c>
      <c r="F58" s="109"/>
      <c r="G58" s="109">
        <v>9120015</v>
      </c>
      <c r="H58" s="109"/>
      <c r="I58" s="25" t="s">
        <v>85</v>
      </c>
      <c r="J58" s="109">
        <v>15</v>
      </c>
      <c r="K58" s="109"/>
      <c r="L58" s="109">
        <v>244</v>
      </c>
      <c r="M58" s="109"/>
      <c r="N58" s="111">
        <v>222</v>
      </c>
      <c r="O58" s="111"/>
      <c r="P58" s="111"/>
      <c r="Q58" s="112">
        <v>3000</v>
      </c>
      <c r="R58" s="112"/>
      <c r="S58" s="112"/>
      <c r="T58" s="26">
        <v>0</v>
      </c>
      <c r="U58" s="27">
        <f t="shared" si="6"/>
        <v>3000</v>
      </c>
      <c r="V58" s="19"/>
    </row>
    <row r="59" spans="1:22" ht="25.5" customHeight="1">
      <c r="A59" s="23" t="s">
        <v>175</v>
      </c>
      <c r="B59" s="24"/>
      <c r="C59" s="109" t="s">
        <v>9</v>
      </c>
      <c r="D59" s="109"/>
      <c r="E59" s="109" t="s">
        <v>84</v>
      </c>
      <c r="F59" s="109"/>
      <c r="G59" s="109">
        <v>9120015</v>
      </c>
      <c r="H59" s="109"/>
      <c r="I59" s="25" t="s">
        <v>85</v>
      </c>
      <c r="J59" s="109">
        <v>15</v>
      </c>
      <c r="K59" s="109"/>
      <c r="L59" s="109">
        <v>244</v>
      </c>
      <c r="M59" s="109"/>
      <c r="N59" s="111" t="s">
        <v>188</v>
      </c>
      <c r="O59" s="111"/>
      <c r="P59" s="111"/>
      <c r="Q59" s="112">
        <v>65000</v>
      </c>
      <c r="R59" s="112"/>
      <c r="S59" s="112"/>
      <c r="T59" s="26">
        <v>36044.82</v>
      </c>
      <c r="U59" s="27">
        <f t="shared" si="6"/>
        <v>28955.18</v>
      </c>
      <c r="V59" s="19"/>
    </row>
    <row r="60" spans="1:22" ht="24" customHeight="1">
      <c r="A60" s="23" t="s">
        <v>141</v>
      </c>
      <c r="B60" s="24"/>
      <c r="C60" s="109" t="s">
        <v>9</v>
      </c>
      <c r="D60" s="109"/>
      <c r="E60" s="109" t="s">
        <v>84</v>
      </c>
      <c r="F60" s="109"/>
      <c r="G60" s="109">
        <v>9120015</v>
      </c>
      <c r="H60" s="109"/>
      <c r="I60" s="25" t="s">
        <v>85</v>
      </c>
      <c r="J60" s="109">
        <v>15</v>
      </c>
      <c r="K60" s="109"/>
      <c r="L60" s="109">
        <v>244</v>
      </c>
      <c r="M60" s="109"/>
      <c r="N60" s="111" t="s">
        <v>189</v>
      </c>
      <c r="O60" s="111"/>
      <c r="P60" s="111"/>
      <c r="Q60" s="112">
        <v>75000</v>
      </c>
      <c r="R60" s="112"/>
      <c r="S60" s="112"/>
      <c r="T60" s="26">
        <v>35360.43</v>
      </c>
      <c r="U60" s="27">
        <f t="shared" si="6"/>
        <v>39639.57</v>
      </c>
      <c r="V60" s="19"/>
    </row>
    <row r="61" spans="1:21" ht="29.25" customHeight="1">
      <c r="A61" s="23" t="s">
        <v>176</v>
      </c>
      <c r="B61" s="24"/>
      <c r="C61" s="109" t="s">
        <v>9</v>
      </c>
      <c r="D61" s="109"/>
      <c r="E61" s="109" t="s">
        <v>84</v>
      </c>
      <c r="F61" s="109"/>
      <c r="G61" s="109">
        <v>9120015</v>
      </c>
      <c r="H61" s="109"/>
      <c r="I61" s="25" t="s">
        <v>85</v>
      </c>
      <c r="J61" s="109">
        <v>15</v>
      </c>
      <c r="K61" s="109"/>
      <c r="L61" s="109">
        <v>244</v>
      </c>
      <c r="M61" s="109"/>
      <c r="N61" s="111" t="s">
        <v>190</v>
      </c>
      <c r="O61" s="111"/>
      <c r="P61" s="111"/>
      <c r="Q61" s="112">
        <v>3000</v>
      </c>
      <c r="R61" s="112"/>
      <c r="S61" s="112"/>
      <c r="T61" s="26">
        <v>0</v>
      </c>
      <c r="U61" s="27">
        <f t="shared" si="6"/>
        <v>3000</v>
      </c>
    </row>
    <row r="62" spans="1:22" ht="18" customHeight="1">
      <c r="A62" s="23" t="s">
        <v>94</v>
      </c>
      <c r="B62" s="24"/>
      <c r="C62" s="109" t="s">
        <v>9</v>
      </c>
      <c r="D62" s="109"/>
      <c r="E62" s="109" t="s">
        <v>84</v>
      </c>
      <c r="F62" s="109"/>
      <c r="G62" s="109">
        <v>9120015</v>
      </c>
      <c r="H62" s="109"/>
      <c r="I62" s="25" t="s">
        <v>85</v>
      </c>
      <c r="J62" s="109">
        <v>15</v>
      </c>
      <c r="K62" s="109"/>
      <c r="L62" s="109">
        <v>244</v>
      </c>
      <c r="M62" s="109"/>
      <c r="N62" s="111">
        <v>224</v>
      </c>
      <c r="O62" s="111"/>
      <c r="P62" s="111"/>
      <c r="Q62" s="137">
        <v>5000</v>
      </c>
      <c r="R62" s="137"/>
      <c r="S62" s="137"/>
      <c r="T62" s="28">
        <v>0</v>
      </c>
      <c r="U62" s="27">
        <f t="shared" si="6"/>
        <v>5000</v>
      </c>
      <c r="V62" s="1"/>
    </row>
    <row r="63" spans="1:21" ht="26.25" customHeight="1">
      <c r="A63" s="23" t="s">
        <v>95</v>
      </c>
      <c r="B63" s="24"/>
      <c r="C63" s="109" t="s">
        <v>9</v>
      </c>
      <c r="D63" s="109"/>
      <c r="E63" s="109" t="s">
        <v>84</v>
      </c>
      <c r="F63" s="109"/>
      <c r="G63" s="109">
        <v>9120015</v>
      </c>
      <c r="H63" s="109"/>
      <c r="I63" s="25" t="s">
        <v>85</v>
      </c>
      <c r="J63" s="109">
        <v>15</v>
      </c>
      <c r="K63" s="109"/>
      <c r="L63" s="109">
        <v>244</v>
      </c>
      <c r="M63" s="109"/>
      <c r="N63" s="111">
        <v>225</v>
      </c>
      <c r="O63" s="111"/>
      <c r="P63" s="111"/>
      <c r="Q63" s="112">
        <v>127150</v>
      </c>
      <c r="R63" s="112"/>
      <c r="S63" s="112"/>
      <c r="T63" s="26">
        <v>51856</v>
      </c>
      <c r="U63" s="27">
        <f t="shared" si="6"/>
        <v>75294</v>
      </c>
    </row>
    <row r="64" spans="1:22" ht="25.5" customHeight="1">
      <c r="A64" s="23" t="s">
        <v>95</v>
      </c>
      <c r="B64" s="24"/>
      <c r="C64" s="109" t="s">
        <v>9</v>
      </c>
      <c r="D64" s="109"/>
      <c r="E64" s="109" t="s">
        <v>84</v>
      </c>
      <c r="F64" s="109"/>
      <c r="G64" s="109">
        <v>9120015</v>
      </c>
      <c r="H64" s="109"/>
      <c r="I64" s="25" t="s">
        <v>85</v>
      </c>
      <c r="J64" s="109">
        <v>15</v>
      </c>
      <c r="K64" s="109"/>
      <c r="L64" s="109">
        <v>244</v>
      </c>
      <c r="M64" s="109"/>
      <c r="N64" s="111">
        <v>226</v>
      </c>
      <c r="O64" s="111"/>
      <c r="P64" s="111"/>
      <c r="Q64" s="112">
        <v>278000</v>
      </c>
      <c r="R64" s="112"/>
      <c r="S64" s="112"/>
      <c r="T64" s="26">
        <v>157048</v>
      </c>
      <c r="U64" s="27">
        <f t="shared" si="6"/>
        <v>120952</v>
      </c>
      <c r="V64" s="1"/>
    </row>
    <row r="65" spans="1:22" ht="26.25" customHeight="1">
      <c r="A65" s="23" t="s">
        <v>96</v>
      </c>
      <c r="B65" s="24"/>
      <c r="C65" s="109" t="s">
        <v>9</v>
      </c>
      <c r="D65" s="109"/>
      <c r="E65" s="109" t="s">
        <v>84</v>
      </c>
      <c r="F65" s="109"/>
      <c r="G65" s="109">
        <v>9120015</v>
      </c>
      <c r="H65" s="109"/>
      <c r="I65" s="25" t="s">
        <v>85</v>
      </c>
      <c r="J65" s="109">
        <v>15</v>
      </c>
      <c r="K65" s="109"/>
      <c r="L65" s="109">
        <v>244</v>
      </c>
      <c r="M65" s="109"/>
      <c r="N65" s="111">
        <v>310</v>
      </c>
      <c r="O65" s="111"/>
      <c r="P65" s="111"/>
      <c r="Q65" s="112">
        <v>20000</v>
      </c>
      <c r="R65" s="112"/>
      <c r="S65" s="112"/>
      <c r="T65" s="26">
        <v>0</v>
      </c>
      <c r="U65" s="27">
        <f t="shared" si="6"/>
        <v>20000</v>
      </c>
      <c r="V65" s="1"/>
    </row>
    <row r="66" spans="1:21" ht="27.75" customHeight="1">
      <c r="A66" s="23" t="s">
        <v>97</v>
      </c>
      <c r="B66" s="24"/>
      <c r="C66" s="109" t="s">
        <v>9</v>
      </c>
      <c r="D66" s="109"/>
      <c r="E66" s="109" t="s">
        <v>84</v>
      </c>
      <c r="F66" s="109"/>
      <c r="G66" s="109">
        <v>9120015</v>
      </c>
      <c r="H66" s="109"/>
      <c r="I66" s="25" t="s">
        <v>85</v>
      </c>
      <c r="J66" s="109">
        <v>15</v>
      </c>
      <c r="K66" s="109"/>
      <c r="L66" s="109">
        <v>244</v>
      </c>
      <c r="M66" s="109"/>
      <c r="N66" s="111" t="s">
        <v>186</v>
      </c>
      <c r="O66" s="111"/>
      <c r="P66" s="111"/>
      <c r="Q66" s="112">
        <v>100000</v>
      </c>
      <c r="R66" s="112"/>
      <c r="S66" s="112"/>
      <c r="T66" s="26">
        <v>43650</v>
      </c>
      <c r="U66" s="27">
        <f t="shared" si="6"/>
        <v>56350</v>
      </c>
    </row>
    <row r="67" spans="1:21" ht="22.5" customHeight="1">
      <c r="A67" s="23" t="s">
        <v>97</v>
      </c>
      <c r="B67" s="24"/>
      <c r="C67" s="109" t="s">
        <v>9</v>
      </c>
      <c r="D67" s="109"/>
      <c r="E67" s="109" t="s">
        <v>84</v>
      </c>
      <c r="F67" s="109"/>
      <c r="G67" s="109">
        <v>9120015</v>
      </c>
      <c r="H67" s="109"/>
      <c r="I67" s="25" t="s">
        <v>85</v>
      </c>
      <c r="J67" s="109">
        <v>15</v>
      </c>
      <c r="K67" s="109"/>
      <c r="L67" s="109">
        <v>244</v>
      </c>
      <c r="M67" s="109"/>
      <c r="N67" s="111" t="s">
        <v>187</v>
      </c>
      <c r="O67" s="111"/>
      <c r="P67" s="111"/>
      <c r="Q67" s="112">
        <v>32000</v>
      </c>
      <c r="R67" s="112"/>
      <c r="S67" s="112"/>
      <c r="T67" s="26">
        <v>5705</v>
      </c>
      <c r="U67" s="27">
        <f t="shared" si="6"/>
        <v>26295</v>
      </c>
    </row>
    <row r="68" spans="1:22" ht="28.5" customHeight="1">
      <c r="A68" s="23" t="s">
        <v>98</v>
      </c>
      <c r="B68" s="24"/>
      <c r="C68" s="109" t="s">
        <v>9</v>
      </c>
      <c r="D68" s="109"/>
      <c r="E68" s="109" t="s">
        <v>84</v>
      </c>
      <c r="F68" s="109"/>
      <c r="G68" s="109">
        <v>9120015</v>
      </c>
      <c r="H68" s="109"/>
      <c r="I68" s="25" t="s">
        <v>85</v>
      </c>
      <c r="J68" s="109">
        <v>15</v>
      </c>
      <c r="K68" s="109"/>
      <c r="L68" s="109">
        <v>852</v>
      </c>
      <c r="M68" s="109"/>
      <c r="N68" s="111">
        <v>290</v>
      </c>
      <c r="O68" s="111"/>
      <c r="P68" s="111"/>
      <c r="Q68" s="112">
        <v>30000</v>
      </c>
      <c r="R68" s="112"/>
      <c r="S68" s="112"/>
      <c r="T68" s="26">
        <v>14019.03</v>
      </c>
      <c r="U68" s="27">
        <f t="shared" si="6"/>
        <v>15980.97</v>
      </c>
      <c r="V68" s="1"/>
    </row>
    <row r="69" spans="1:21" ht="18.75" customHeight="1">
      <c r="A69" s="23" t="s">
        <v>83</v>
      </c>
      <c r="B69" s="24"/>
      <c r="C69" s="109" t="s">
        <v>9</v>
      </c>
      <c r="D69" s="109"/>
      <c r="E69" s="109" t="s">
        <v>84</v>
      </c>
      <c r="F69" s="109"/>
      <c r="G69" s="109">
        <v>9130014</v>
      </c>
      <c r="H69" s="109"/>
      <c r="I69" s="25" t="s">
        <v>85</v>
      </c>
      <c r="J69" s="109">
        <v>14</v>
      </c>
      <c r="K69" s="109"/>
      <c r="L69" s="109">
        <v>121</v>
      </c>
      <c r="M69" s="109"/>
      <c r="N69" s="111">
        <v>211</v>
      </c>
      <c r="O69" s="111"/>
      <c r="P69" s="111"/>
      <c r="Q69" s="112">
        <v>600000</v>
      </c>
      <c r="R69" s="112"/>
      <c r="S69" s="112"/>
      <c r="T69" s="26">
        <v>411330.2</v>
      </c>
      <c r="U69" s="27">
        <f t="shared" si="6"/>
        <v>188669.8</v>
      </c>
    </row>
    <row r="70" spans="1:22" ht="26.25" customHeight="1">
      <c r="A70" s="23" t="s">
        <v>88</v>
      </c>
      <c r="B70" s="24"/>
      <c r="C70" s="109" t="s">
        <v>9</v>
      </c>
      <c r="D70" s="109"/>
      <c r="E70" s="109" t="s">
        <v>84</v>
      </c>
      <c r="F70" s="109"/>
      <c r="G70" s="109">
        <v>9130014</v>
      </c>
      <c r="H70" s="109"/>
      <c r="I70" s="25" t="s">
        <v>85</v>
      </c>
      <c r="J70" s="109">
        <v>14</v>
      </c>
      <c r="K70" s="109"/>
      <c r="L70" s="109">
        <v>121</v>
      </c>
      <c r="M70" s="109"/>
      <c r="N70" s="111">
        <v>213</v>
      </c>
      <c r="O70" s="111"/>
      <c r="P70" s="111"/>
      <c r="Q70" s="112">
        <v>200000</v>
      </c>
      <c r="R70" s="112"/>
      <c r="S70" s="112"/>
      <c r="T70" s="26">
        <v>120329.69</v>
      </c>
      <c r="U70" s="27">
        <f t="shared" si="6"/>
        <v>79670.31</v>
      </c>
      <c r="V70" s="1"/>
    </row>
    <row r="71" spans="1:22" ht="14.25" customHeight="1">
      <c r="A71" s="23" t="s">
        <v>83</v>
      </c>
      <c r="B71" s="24"/>
      <c r="C71" s="109" t="s">
        <v>9</v>
      </c>
      <c r="D71" s="109"/>
      <c r="E71" s="109" t="s">
        <v>84</v>
      </c>
      <c r="F71" s="109"/>
      <c r="G71" s="109">
        <v>9150014</v>
      </c>
      <c r="H71" s="109"/>
      <c r="I71" s="25" t="s">
        <v>85</v>
      </c>
      <c r="J71" s="109">
        <v>14</v>
      </c>
      <c r="K71" s="109"/>
      <c r="L71" s="109">
        <v>121</v>
      </c>
      <c r="M71" s="109"/>
      <c r="N71" s="111">
        <v>211</v>
      </c>
      <c r="O71" s="111"/>
      <c r="P71" s="111"/>
      <c r="Q71" s="112">
        <v>195000</v>
      </c>
      <c r="R71" s="112"/>
      <c r="S71" s="112"/>
      <c r="T71" s="26">
        <v>117572.87</v>
      </c>
      <c r="U71" s="27">
        <f t="shared" si="6"/>
        <v>77427.13</v>
      </c>
      <c r="V71" s="19"/>
    </row>
    <row r="72" spans="1:21" ht="27" customHeight="1">
      <c r="A72" s="23" t="s">
        <v>88</v>
      </c>
      <c r="B72" s="24"/>
      <c r="C72" s="109" t="s">
        <v>9</v>
      </c>
      <c r="D72" s="109"/>
      <c r="E72" s="109" t="s">
        <v>84</v>
      </c>
      <c r="F72" s="109"/>
      <c r="G72" s="109">
        <v>9150014</v>
      </c>
      <c r="H72" s="109"/>
      <c r="I72" s="25" t="s">
        <v>85</v>
      </c>
      <c r="J72" s="109">
        <v>14</v>
      </c>
      <c r="K72" s="109"/>
      <c r="L72" s="109" t="s">
        <v>86</v>
      </c>
      <c r="M72" s="109"/>
      <c r="N72" s="111">
        <v>213</v>
      </c>
      <c r="O72" s="111"/>
      <c r="P72" s="111"/>
      <c r="Q72" s="112">
        <v>62000</v>
      </c>
      <c r="R72" s="112"/>
      <c r="S72" s="112"/>
      <c r="T72" s="26">
        <v>36928.54</v>
      </c>
      <c r="U72" s="27">
        <f t="shared" si="6"/>
        <v>25071.46</v>
      </c>
    </row>
    <row r="73" spans="1:22" ht="14.25" customHeight="1">
      <c r="A73" s="23" t="s">
        <v>99</v>
      </c>
      <c r="B73" s="24"/>
      <c r="C73" s="109" t="s">
        <v>9</v>
      </c>
      <c r="D73" s="109"/>
      <c r="E73" s="109" t="s">
        <v>84</v>
      </c>
      <c r="F73" s="109"/>
      <c r="G73" s="109">
        <v>919022</v>
      </c>
      <c r="H73" s="109"/>
      <c r="I73" s="25" t="s">
        <v>85</v>
      </c>
      <c r="J73" s="109">
        <v>22</v>
      </c>
      <c r="K73" s="109"/>
      <c r="L73" s="109">
        <v>540</v>
      </c>
      <c r="M73" s="109"/>
      <c r="N73" s="111">
        <v>251</v>
      </c>
      <c r="O73" s="111"/>
      <c r="P73" s="111"/>
      <c r="Q73" s="112">
        <v>32873</v>
      </c>
      <c r="R73" s="112"/>
      <c r="S73" s="112"/>
      <c r="T73" s="26">
        <v>16436.5</v>
      </c>
      <c r="U73" s="27">
        <f t="shared" si="6"/>
        <v>16436.5</v>
      </c>
      <c r="V73" s="1"/>
    </row>
    <row r="74" spans="1:22" ht="15">
      <c r="A74" s="23" t="s">
        <v>100</v>
      </c>
      <c r="B74" s="24"/>
      <c r="C74" s="109" t="s">
        <v>9</v>
      </c>
      <c r="D74" s="109"/>
      <c r="E74" s="109" t="s">
        <v>84</v>
      </c>
      <c r="F74" s="109"/>
      <c r="G74" s="109">
        <v>919024</v>
      </c>
      <c r="H74" s="109"/>
      <c r="I74" s="25" t="s">
        <v>85</v>
      </c>
      <c r="J74" s="109">
        <v>24</v>
      </c>
      <c r="K74" s="109"/>
      <c r="L74" s="109" t="s">
        <v>101</v>
      </c>
      <c r="M74" s="109"/>
      <c r="N74" s="111" t="s">
        <v>102</v>
      </c>
      <c r="O74" s="111"/>
      <c r="P74" s="111"/>
      <c r="Q74" s="112">
        <v>84984</v>
      </c>
      <c r="R74" s="112"/>
      <c r="S74" s="112"/>
      <c r="T74" s="26">
        <v>42492</v>
      </c>
      <c r="U74" s="27">
        <f t="shared" si="6"/>
        <v>42492</v>
      </c>
      <c r="V74" s="19"/>
    </row>
    <row r="75" spans="1:21" ht="14.25" customHeight="1">
      <c r="A75" s="23" t="s">
        <v>103</v>
      </c>
      <c r="B75" s="24"/>
      <c r="C75" s="109" t="s">
        <v>9</v>
      </c>
      <c r="D75" s="109"/>
      <c r="E75" s="109" t="s">
        <v>84</v>
      </c>
      <c r="F75" s="109"/>
      <c r="G75" s="109">
        <v>919023</v>
      </c>
      <c r="H75" s="109"/>
      <c r="I75" s="25" t="s">
        <v>85</v>
      </c>
      <c r="J75" s="109">
        <v>23</v>
      </c>
      <c r="K75" s="109"/>
      <c r="L75" s="109" t="s">
        <v>101</v>
      </c>
      <c r="M75" s="109"/>
      <c r="N75" s="111" t="s">
        <v>102</v>
      </c>
      <c r="O75" s="111"/>
      <c r="P75" s="111"/>
      <c r="Q75" s="112">
        <v>173694</v>
      </c>
      <c r="R75" s="112"/>
      <c r="S75" s="112"/>
      <c r="T75" s="26">
        <v>86847</v>
      </c>
      <c r="U75" s="27">
        <f t="shared" si="6"/>
        <v>86847</v>
      </c>
    </row>
    <row r="76" spans="1:21" ht="24.75" customHeight="1">
      <c r="A76" s="23" t="s">
        <v>104</v>
      </c>
      <c r="B76" s="24"/>
      <c r="C76" s="109" t="s">
        <v>9</v>
      </c>
      <c r="D76" s="109"/>
      <c r="E76" s="110" t="s">
        <v>105</v>
      </c>
      <c r="F76" s="110"/>
      <c r="G76" s="109">
        <v>9100220</v>
      </c>
      <c r="H76" s="109"/>
      <c r="I76" s="25" t="s">
        <v>106</v>
      </c>
      <c r="J76" s="109">
        <v>20</v>
      </c>
      <c r="K76" s="109"/>
      <c r="L76" s="109">
        <v>244</v>
      </c>
      <c r="M76" s="109"/>
      <c r="N76" s="111">
        <v>226</v>
      </c>
      <c r="O76" s="111"/>
      <c r="P76" s="111"/>
      <c r="Q76" s="112">
        <v>70000</v>
      </c>
      <c r="R76" s="112"/>
      <c r="S76" s="112"/>
      <c r="T76" s="26">
        <v>0</v>
      </c>
      <c r="U76" s="27">
        <f t="shared" si="6"/>
        <v>70000</v>
      </c>
    </row>
    <row r="77" spans="1:22" ht="15.75" customHeight="1">
      <c r="A77" s="23" t="s">
        <v>107</v>
      </c>
      <c r="B77" s="24"/>
      <c r="C77" s="109" t="s">
        <v>9</v>
      </c>
      <c r="D77" s="109"/>
      <c r="E77" s="110" t="s">
        <v>108</v>
      </c>
      <c r="F77" s="110"/>
      <c r="G77" s="109">
        <v>9100700</v>
      </c>
      <c r="H77" s="109"/>
      <c r="I77" s="25" t="s">
        <v>109</v>
      </c>
      <c r="J77" s="110" t="s">
        <v>85</v>
      </c>
      <c r="K77" s="110"/>
      <c r="L77" s="109">
        <v>870</v>
      </c>
      <c r="M77" s="109"/>
      <c r="N77" s="111">
        <v>290</v>
      </c>
      <c r="O77" s="111"/>
      <c r="P77" s="111"/>
      <c r="Q77" s="112">
        <v>10000</v>
      </c>
      <c r="R77" s="112"/>
      <c r="S77" s="112"/>
      <c r="T77" s="26">
        <v>0</v>
      </c>
      <c r="U77" s="27">
        <f t="shared" si="6"/>
        <v>10000</v>
      </c>
      <c r="V77" s="19"/>
    </row>
    <row r="78" spans="1:21" ht="60.75" customHeight="1">
      <c r="A78" s="23" t="s">
        <v>110</v>
      </c>
      <c r="B78" s="24"/>
      <c r="C78" s="109" t="s">
        <v>9</v>
      </c>
      <c r="D78" s="109"/>
      <c r="E78" s="110" t="s">
        <v>111</v>
      </c>
      <c r="F78" s="110"/>
      <c r="G78" s="109">
        <v>9100902</v>
      </c>
      <c r="H78" s="109"/>
      <c r="I78" s="25" t="s">
        <v>112</v>
      </c>
      <c r="J78" s="110" t="s">
        <v>106</v>
      </c>
      <c r="K78" s="110"/>
      <c r="L78" s="109">
        <v>244</v>
      </c>
      <c r="M78" s="109"/>
      <c r="N78" s="111">
        <v>226</v>
      </c>
      <c r="O78" s="111"/>
      <c r="P78" s="111"/>
      <c r="Q78" s="112">
        <v>100000</v>
      </c>
      <c r="R78" s="112"/>
      <c r="S78" s="112"/>
      <c r="T78" s="26">
        <v>99800</v>
      </c>
      <c r="U78" s="27">
        <f t="shared" si="6"/>
        <v>200</v>
      </c>
    </row>
    <row r="79" spans="1:22" ht="58.5" customHeight="1">
      <c r="A79" s="23" t="s">
        <v>113</v>
      </c>
      <c r="B79" s="24"/>
      <c r="C79" s="109" t="s">
        <v>9</v>
      </c>
      <c r="D79" s="109"/>
      <c r="E79" s="110" t="s">
        <v>111</v>
      </c>
      <c r="F79" s="110"/>
      <c r="G79" s="109">
        <v>9100903</v>
      </c>
      <c r="H79" s="109"/>
      <c r="I79" s="25" t="s">
        <v>112</v>
      </c>
      <c r="J79" s="110" t="s">
        <v>114</v>
      </c>
      <c r="K79" s="110"/>
      <c r="L79" s="109">
        <v>244</v>
      </c>
      <c r="M79" s="109"/>
      <c r="N79" s="111">
        <v>226</v>
      </c>
      <c r="O79" s="111"/>
      <c r="P79" s="111"/>
      <c r="Q79" s="112">
        <v>230000</v>
      </c>
      <c r="R79" s="112"/>
      <c r="S79" s="112"/>
      <c r="T79" s="26">
        <v>89169.9</v>
      </c>
      <c r="U79" s="27">
        <f t="shared" si="6"/>
        <v>140830.1</v>
      </c>
      <c r="V79" s="19"/>
    </row>
    <row r="80" spans="1:22" ht="16.5" customHeight="1">
      <c r="A80" s="23" t="s">
        <v>83</v>
      </c>
      <c r="B80" s="24"/>
      <c r="C80" s="109" t="s">
        <v>9</v>
      </c>
      <c r="D80" s="109"/>
      <c r="E80" s="110" t="s">
        <v>177</v>
      </c>
      <c r="F80" s="110"/>
      <c r="G80" s="109">
        <v>9105118</v>
      </c>
      <c r="H80" s="109"/>
      <c r="I80" s="29" t="s">
        <v>85</v>
      </c>
      <c r="J80" s="109">
        <v>14</v>
      </c>
      <c r="K80" s="109"/>
      <c r="L80" s="109" t="s">
        <v>86</v>
      </c>
      <c r="M80" s="109"/>
      <c r="N80" s="111" t="s">
        <v>87</v>
      </c>
      <c r="O80" s="111"/>
      <c r="P80" s="111"/>
      <c r="Q80" s="112">
        <v>142176</v>
      </c>
      <c r="R80" s="112"/>
      <c r="S80" s="112"/>
      <c r="T80" s="26">
        <v>61913.33</v>
      </c>
      <c r="U80" s="27">
        <f t="shared" si="6"/>
        <v>80262.67</v>
      </c>
      <c r="V80" s="19"/>
    </row>
    <row r="81" spans="1:22" ht="26.25" customHeight="1">
      <c r="A81" s="23" t="s">
        <v>88</v>
      </c>
      <c r="B81" s="24"/>
      <c r="C81" s="109" t="s">
        <v>9</v>
      </c>
      <c r="D81" s="109"/>
      <c r="E81" s="110" t="s">
        <v>177</v>
      </c>
      <c r="F81" s="110"/>
      <c r="G81" s="109">
        <v>9105118</v>
      </c>
      <c r="H81" s="109"/>
      <c r="I81" s="29" t="s">
        <v>85</v>
      </c>
      <c r="J81" s="109">
        <v>14</v>
      </c>
      <c r="K81" s="109"/>
      <c r="L81" s="109" t="s">
        <v>86</v>
      </c>
      <c r="M81" s="109"/>
      <c r="N81" s="111" t="s">
        <v>89</v>
      </c>
      <c r="O81" s="111"/>
      <c r="P81" s="111"/>
      <c r="Q81" s="112">
        <v>43294</v>
      </c>
      <c r="R81" s="112"/>
      <c r="S81" s="112"/>
      <c r="T81" s="26">
        <v>20752.97</v>
      </c>
      <c r="U81" s="27">
        <f t="shared" si="6"/>
        <v>22541.03</v>
      </c>
      <c r="V81" s="19"/>
    </row>
    <row r="82" spans="1:22" ht="15.75" customHeight="1">
      <c r="A82" s="23" t="s">
        <v>92</v>
      </c>
      <c r="B82" s="24"/>
      <c r="C82" s="109">
        <v>11</v>
      </c>
      <c r="D82" s="109"/>
      <c r="E82" s="110" t="s">
        <v>177</v>
      </c>
      <c r="F82" s="110"/>
      <c r="G82" s="109">
        <v>9105118</v>
      </c>
      <c r="H82" s="109"/>
      <c r="I82" s="29" t="s">
        <v>85</v>
      </c>
      <c r="J82" s="109">
        <v>15</v>
      </c>
      <c r="K82" s="109"/>
      <c r="L82" s="109">
        <v>244</v>
      </c>
      <c r="M82" s="109"/>
      <c r="N82" s="111">
        <v>221</v>
      </c>
      <c r="O82" s="111"/>
      <c r="P82" s="111"/>
      <c r="Q82" s="112">
        <v>4414</v>
      </c>
      <c r="R82" s="112"/>
      <c r="S82" s="112"/>
      <c r="T82" s="26"/>
      <c r="U82" s="27">
        <f t="shared" si="6"/>
        <v>4414</v>
      </c>
      <c r="V82" s="19"/>
    </row>
    <row r="83" spans="1:22" ht="16.5" customHeight="1">
      <c r="A83" s="23" t="s">
        <v>93</v>
      </c>
      <c r="B83" s="24"/>
      <c r="C83" s="109" t="s">
        <v>9</v>
      </c>
      <c r="D83" s="109"/>
      <c r="E83" s="110" t="s">
        <v>177</v>
      </c>
      <c r="F83" s="110"/>
      <c r="G83" s="109">
        <v>9105118</v>
      </c>
      <c r="H83" s="109"/>
      <c r="I83" s="29" t="s">
        <v>85</v>
      </c>
      <c r="J83" s="109">
        <v>15</v>
      </c>
      <c r="K83" s="109"/>
      <c r="L83" s="109">
        <v>244</v>
      </c>
      <c r="M83" s="109"/>
      <c r="N83" s="111">
        <v>222</v>
      </c>
      <c r="O83" s="111"/>
      <c r="P83" s="111"/>
      <c r="Q83" s="112">
        <v>3808</v>
      </c>
      <c r="R83" s="112"/>
      <c r="S83" s="112"/>
      <c r="T83" s="26">
        <v>1000.95</v>
      </c>
      <c r="U83" s="27">
        <f t="shared" si="6"/>
        <v>2807.05</v>
      </c>
      <c r="V83" s="19"/>
    </row>
    <row r="84" spans="1:22" ht="24" customHeight="1">
      <c r="A84" s="23" t="s">
        <v>96</v>
      </c>
      <c r="B84" s="24"/>
      <c r="C84" s="109" t="s">
        <v>9</v>
      </c>
      <c r="D84" s="109"/>
      <c r="E84" s="110" t="s">
        <v>177</v>
      </c>
      <c r="F84" s="110"/>
      <c r="G84" s="109">
        <v>9105118</v>
      </c>
      <c r="H84" s="109"/>
      <c r="I84" s="29" t="s">
        <v>85</v>
      </c>
      <c r="J84" s="109">
        <v>15</v>
      </c>
      <c r="K84" s="109"/>
      <c r="L84" s="109">
        <v>244</v>
      </c>
      <c r="M84" s="109"/>
      <c r="N84" s="111">
        <v>310</v>
      </c>
      <c r="O84" s="111"/>
      <c r="P84" s="111"/>
      <c r="Q84" s="112">
        <v>4192</v>
      </c>
      <c r="R84" s="112"/>
      <c r="S84" s="112"/>
      <c r="T84" s="26"/>
      <c r="U84" s="27">
        <f t="shared" si="6"/>
        <v>4192</v>
      </c>
      <c r="V84" s="19"/>
    </row>
    <row r="85" spans="1:22" ht="25.5" customHeight="1">
      <c r="A85" s="23" t="s">
        <v>97</v>
      </c>
      <c r="B85" s="24"/>
      <c r="C85" s="109" t="s">
        <v>9</v>
      </c>
      <c r="D85" s="109"/>
      <c r="E85" s="110" t="s">
        <v>177</v>
      </c>
      <c r="F85" s="110"/>
      <c r="G85" s="109">
        <v>9105118</v>
      </c>
      <c r="H85" s="109"/>
      <c r="I85" s="29" t="s">
        <v>85</v>
      </c>
      <c r="J85" s="109">
        <v>15</v>
      </c>
      <c r="K85" s="109"/>
      <c r="L85" s="109">
        <v>244</v>
      </c>
      <c r="M85" s="109"/>
      <c r="N85" s="111">
        <v>340</v>
      </c>
      <c r="O85" s="111"/>
      <c r="P85" s="111"/>
      <c r="Q85" s="112">
        <v>1838</v>
      </c>
      <c r="R85" s="112"/>
      <c r="S85" s="112"/>
      <c r="T85" s="26"/>
      <c r="U85" s="27">
        <f t="shared" si="6"/>
        <v>1838</v>
      </c>
      <c r="V85" s="19"/>
    </row>
    <row r="86" spans="1:21" ht="45.75" customHeight="1">
      <c r="A86" s="23" t="s">
        <v>115</v>
      </c>
      <c r="B86" s="24"/>
      <c r="C86" s="109" t="s">
        <v>9</v>
      </c>
      <c r="D86" s="109"/>
      <c r="E86" s="110" t="s">
        <v>116</v>
      </c>
      <c r="F86" s="110"/>
      <c r="G86" s="109">
        <v>9100219</v>
      </c>
      <c r="H86" s="109"/>
      <c r="I86" s="25" t="s">
        <v>106</v>
      </c>
      <c r="J86" s="110" t="s">
        <v>117</v>
      </c>
      <c r="K86" s="110"/>
      <c r="L86" s="109">
        <v>244</v>
      </c>
      <c r="M86" s="109"/>
      <c r="N86" s="111">
        <v>226</v>
      </c>
      <c r="O86" s="111"/>
      <c r="P86" s="111"/>
      <c r="Q86" s="112">
        <v>10000</v>
      </c>
      <c r="R86" s="112"/>
      <c r="S86" s="112"/>
      <c r="T86" s="26">
        <v>0</v>
      </c>
      <c r="U86" s="27">
        <f t="shared" si="6"/>
        <v>10000</v>
      </c>
    </row>
    <row r="87" spans="1:21" ht="57.75" customHeight="1">
      <c r="A87" s="23" t="s">
        <v>118</v>
      </c>
      <c r="B87" s="24"/>
      <c r="C87" s="109" t="s">
        <v>9</v>
      </c>
      <c r="D87" s="109"/>
      <c r="E87" s="110" t="s">
        <v>119</v>
      </c>
      <c r="F87" s="110"/>
      <c r="G87" s="109">
        <v>9100219</v>
      </c>
      <c r="H87" s="109"/>
      <c r="I87" s="25" t="s">
        <v>106</v>
      </c>
      <c r="J87" s="110" t="s">
        <v>117</v>
      </c>
      <c r="K87" s="110"/>
      <c r="L87" s="109" t="s">
        <v>120</v>
      </c>
      <c r="M87" s="109"/>
      <c r="N87" s="111">
        <v>310</v>
      </c>
      <c r="O87" s="111"/>
      <c r="P87" s="111"/>
      <c r="Q87" s="112">
        <v>20000</v>
      </c>
      <c r="R87" s="112"/>
      <c r="S87" s="112"/>
      <c r="T87" s="26">
        <v>0</v>
      </c>
      <c r="U87" s="27">
        <f t="shared" si="6"/>
        <v>20000</v>
      </c>
    </row>
    <row r="88" spans="1:21" ht="24" customHeight="1">
      <c r="A88" s="23" t="s">
        <v>194</v>
      </c>
      <c r="B88" s="24"/>
      <c r="C88" s="109" t="s">
        <v>9</v>
      </c>
      <c r="D88" s="109"/>
      <c r="E88" s="110" t="s">
        <v>121</v>
      </c>
      <c r="F88" s="110"/>
      <c r="G88" s="109">
        <v>2910315</v>
      </c>
      <c r="H88" s="109"/>
      <c r="I88" s="25" t="s">
        <v>114</v>
      </c>
      <c r="J88" s="110" t="s">
        <v>122</v>
      </c>
      <c r="K88" s="110"/>
      <c r="L88" s="109">
        <v>244</v>
      </c>
      <c r="M88" s="109"/>
      <c r="N88" s="111">
        <v>225</v>
      </c>
      <c r="O88" s="111"/>
      <c r="P88" s="111"/>
      <c r="Q88" s="112">
        <v>464000</v>
      </c>
      <c r="R88" s="112"/>
      <c r="S88" s="112"/>
      <c r="T88" s="26">
        <v>0</v>
      </c>
      <c r="U88" s="27">
        <f t="shared" si="6"/>
        <v>464000</v>
      </c>
    </row>
    <row r="89" spans="1:21" ht="17.25" customHeight="1">
      <c r="A89" s="23" t="s">
        <v>195</v>
      </c>
      <c r="B89" s="24"/>
      <c r="C89" s="109" t="s">
        <v>9</v>
      </c>
      <c r="D89" s="109"/>
      <c r="E89" s="110" t="s">
        <v>121</v>
      </c>
      <c r="F89" s="110"/>
      <c r="G89" s="109">
        <v>2910316</v>
      </c>
      <c r="H89" s="109"/>
      <c r="I89" s="99" t="s">
        <v>114</v>
      </c>
      <c r="J89" s="110" t="s">
        <v>122</v>
      </c>
      <c r="K89" s="110"/>
      <c r="L89" s="109">
        <v>244</v>
      </c>
      <c r="M89" s="109"/>
      <c r="N89" s="111">
        <v>222</v>
      </c>
      <c r="O89" s="111"/>
      <c r="P89" s="111"/>
      <c r="Q89" s="112">
        <v>10000</v>
      </c>
      <c r="R89" s="112"/>
      <c r="S89" s="112"/>
      <c r="T89" s="100">
        <v>0</v>
      </c>
      <c r="U89" s="27">
        <f aca="true" t="shared" si="7" ref="U89">Q89-T89</f>
        <v>10000</v>
      </c>
    </row>
    <row r="90" spans="1:21" ht="25.5" customHeight="1">
      <c r="A90" s="23" t="s">
        <v>95</v>
      </c>
      <c r="B90" s="24"/>
      <c r="C90" s="109" t="s">
        <v>9</v>
      </c>
      <c r="D90" s="109"/>
      <c r="E90" s="110" t="s">
        <v>121</v>
      </c>
      <c r="F90" s="110"/>
      <c r="G90" s="109">
        <v>2910316</v>
      </c>
      <c r="H90" s="109"/>
      <c r="I90" s="25" t="s">
        <v>114</v>
      </c>
      <c r="J90" s="110" t="s">
        <v>122</v>
      </c>
      <c r="K90" s="110"/>
      <c r="L90" s="109">
        <v>244</v>
      </c>
      <c r="M90" s="109"/>
      <c r="N90" s="111">
        <v>225</v>
      </c>
      <c r="O90" s="111"/>
      <c r="P90" s="111"/>
      <c r="Q90" s="112">
        <v>330638</v>
      </c>
      <c r="R90" s="112"/>
      <c r="S90" s="112"/>
      <c r="T90" s="26">
        <v>0</v>
      </c>
      <c r="U90" s="27">
        <f t="shared" si="6"/>
        <v>330638</v>
      </c>
    </row>
    <row r="91" spans="1:21" ht="25.5" customHeight="1">
      <c r="A91" s="23" t="s">
        <v>95</v>
      </c>
      <c r="B91" s="24"/>
      <c r="C91" s="109" t="s">
        <v>9</v>
      </c>
      <c r="D91" s="109"/>
      <c r="E91" s="110" t="s">
        <v>121</v>
      </c>
      <c r="F91" s="110"/>
      <c r="G91" s="109">
        <v>2910316</v>
      </c>
      <c r="H91" s="109"/>
      <c r="I91" s="85" t="s">
        <v>114</v>
      </c>
      <c r="J91" s="110" t="s">
        <v>122</v>
      </c>
      <c r="K91" s="110"/>
      <c r="L91" s="118" t="s">
        <v>182</v>
      </c>
      <c r="M91" s="119"/>
      <c r="N91" s="111">
        <v>225</v>
      </c>
      <c r="O91" s="111"/>
      <c r="P91" s="111"/>
      <c r="Q91" s="112">
        <v>3432</v>
      </c>
      <c r="R91" s="112"/>
      <c r="S91" s="112"/>
      <c r="T91" s="86">
        <v>0</v>
      </c>
      <c r="U91" s="27">
        <f aca="true" t="shared" si="8" ref="U91">Q91-T91</f>
        <v>3432</v>
      </c>
    </row>
    <row r="92" spans="1:21" ht="24" customHeight="1">
      <c r="A92" s="23" t="s">
        <v>95</v>
      </c>
      <c r="B92" s="24"/>
      <c r="C92" s="109" t="s">
        <v>9</v>
      </c>
      <c r="D92" s="109"/>
      <c r="E92" s="110" t="s">
        <v>121</v>
      </c>
      <c r="F92" s="110"/>
      <c r="G92" s="109">
        <v>2910316</v>
      </c>
      <c r="H92" s="109"/>
      <c r="I92" s="25" t="s">
        <v>114</v>
      </c>
      <c r="J92" s="110" t="s">
        <v>122</v>
      </c>
      <c r="K92" s="110"/>
      <c r="L92" s="109">
        <v>244</v>
      </c>
      <c r="M92" s="109"/>
      <c r="N92" s="111" t="s">
        <v>123</v>
      </c>
      <c r="O92" s="111"/>
      <c r="P92" s="111"/>
      <c r="Q92" s="112">
        <v>387100</v>
      </c>
      <c r="R92" s="112"/>
      <c r="S92" s="112"/>
      <c r="T92" s="26">
        <v>0</v>
      </c>
      <c r="U92" s="27">
        <f t="shared" si="6"/>
        <v>387100</v>
      </c>
    </row>
    <row r="93" spans="1:21" ht="23.25" customHeight="1">
      <c r="A93" s="23" t="s">
        <v>97</v>
      </c>
      <c r="B93" s="24"/>
      <c r="C93" s="109" t="s">
        <v>9</v>
      </c>
      <c r="D93" s="109"/>
      <c r="E93" s="110" t="s">
        <v>121</v>
      </c>
      <c r="F93" s="110"/>
      <c r="G93" s="109">
        <v>2910316</v>
      </c>
      <c r="H93" s="109"/>
      <c r="I93" s="25" t="s">
        <v>114</v>
      </c>
      <c r="J93" s="110" t="s">
        <v>122</v>
      </c>
      <c r="K93" s="110"/>
      <c r="L93" s="109" t="s">
        <v>120</v>
      </c>
      <c r="M93" s="109"/>
      <c r="N93" s="111">
        <v>340</v>
      </c>
      <c r="O93" s="111"/>
      <c r="P93" s="111"/>
      <c r="Q93" s="112">
        <v>52850</v>
      </c>
      <c r="R93" s="112"/>
      <c r="S93" s="112"/>
      <c r="T93" s="26">
        <v>0</v>
      </c>
      <c r="U93" s="27">
        <f t="shared" si="6"/>
        <v>52850</v>
      </c>
    </row>
    <row r="94" spans="1:21" ht="21" customHeight="1">
      <c r="A94" s="23" t="s">
        <v>95</v>
      </c>
      <c r="B94" s="24"/>
      <c r="C94" s="109" t="s">
        <v>9</v>
      </c>
      <c r="D94" s="109"/>
      <c r="E94" s="110" t="s">
        <v>121</v>
      </c>
      <c r="F94" s="110"/>
      <c r="G94" s="109">
        <v>9100315</v>
      </c>
      <c r="H94" s="109"/>
      <c r="I94" s="25" t="s">
        <v>114</v>
      </c>
      <c r="J94" s="110" t="s">
        <v>125</v>
      </c>
      <c r="K94" s="110"/>
      <c r="L94" s="109">
        <v>244</v>
      </c>
      <c r="M94" s="109"/>
      <c r="N94" s="111">
        <v>225</v>
      </c>
      <c r="O94" s="111"/>
      <c r="P94" s="111"/>
      <c r="Q94" s="112">
        <v>191632</v>
      </c>
      <c r="R94" s="112"/>
      <c r="S94" s="112"/>
      <c r="T94" s="26">
        <v>145902</v>
      </c>
      <c r="U94" s="27">
        <f t="shared" si="6"/>
        <v>45730</v>
      </c>
    </row>
    <row r="95" spans="1:21" ht="21" customHeight="1">
      <c r="A95" s="23" t="s">
        <v>95</v>
      </c>
      <c r="B95" s="24"/>
      <c r="C95" s="109" t="s">
        <v>9</v>
      </c>
      <c r="D95" s="109"/>
      <c r="E95" s="110" t="s">
        <v>121</v>
      </c>
      <c r="F95" s="110"/>
      <c r="G95" s="109">
        <v>9100315</v>
      </c>
      <c r="H95" s="109"/>
      <c r="I95" s="99" t="s">
        <v>114</v>
      </c>
      <c r="J95" s="110" t="s">
        <v>122</v>
      </c>
      <c r="K95" s="110"/>
      <c r="L95" s="118" t="s">
        <v>182</v>
      </c>
      <c r="M95" s="119"/>
      <c r="N95" s="111">
        <v>225</v>
      </c>
      <c r="O95" s="111"/>
      <c r="P95" s="111"/>
      <c r="Q95" s="112">
        <v>10298</v>
      </c>
      <c r="R95" s="112"/>
      <c r="S95" s="112"/>
      <c r="T95" s="100">
        <v>10298</v>
      </c>
      <c r="U95" s="27">
        <f t="shared" si="6"/>
        <v>0</v>
      </c>
    </row>
    <row r="96" spans="1:21" ht="21" customHeight="1">
      <c r="A96" s="23" t="s">
        <v>95</v>
      </c>
      <c r="B96" s="24"/>
      <c r="C96" s="109" t="s">
        <v>9</v>
      </c>
      <c r="D96" s="109"/>
      <c r="E96" s="110" t="s">
        <v>121</v>
      </c>
      <c r="F96" s="110"/>
      <c r="G96" s="109">
        <v>9100315</v>
      </c>
      <c r="H96" s="109"/>
      <c r="I96" s="99" t="s">
        <v>114</v>
      </c>
      <c r="J96" s="110" t="s">
        <v>122</v>
      </c>
      <c r="K96" s="110"/>
      <c r="L96" s="109">
        <v>244</v>
      </c>
      <c r="M96" s="109"/>
      <c r="N96" s="111" t="s">
        <v>123</v>
      </c>
      <c r="O96" s="111"/>
      <c r="P96" s="111"/>
      <c r="Q96" s="112">
        <v>12900</v>
      </c>
      <c r="R96" s="112"/>
      <c r="S96" s="112"/>
      <c r="T96" s="100">
        <v>12900</v>
      </c>
      <c r="U96" s="27">
        <f aca="true" t="shared" si="9" ref="U96">Q96-T96</f>
        <v>0</v>
      </c>
    </row>
    <row r="97" spans="1:21" ht="25.5" customHeight="1">
      <c r="A97" s="23" t="s">
        <v>95</v>
      </c>
      <c r="B97" s="24"/>
      <c r="C97" s="109" t="s">
        <v>9</v>
      </c>
      <c r="D97" s="109"/>
      <c r="E97" s="110" t="s">
        <v>121</v>
      </c>
      <c r="F97" s="110"/>
      <c r="G97" s="109">
        <v>9100315</v>
      </c>
      <c r="H97" s="109"/>
      <c r="I97" s="99" t="s">
        <v>114</v>
      </c>
      <c r="J97" s="110" t="s">
        <v>122</v>
      </c>
      <c r="K97" s="110"/>
      <c r="L97" s="109">
        <v>244</v>
      </c>
      <c r="M97" s="109"/>
      <c r="N97" s="111">
        <v>340</v>
      </c>
      <c r="O97" s="111"/>
      <c r="P97" s="111"/>
      <c r="Q97" s="112">
        <v>95250</v>
      </c>
      <c r="R97" s="112"/>
      <c r="S97" s="112"/>
      <c r="T97" s="100">
        <v>0</v>
      </c>
      <c r="U97" s="27">
        <f aca="true" t="shared" si="10" ref="U97">Q97-T97</f>
        <v>95250</v>
      </c>
    </row>
    <row r="98" spans="1:21" ht="24" customHeight="1">
      <c r="A98" s="23" t="s">
        <v>196</v>
      </c>
      <c r="B98" s="24"/>
      <c r="C98" s="109" t="s">
        <v>9</v>
      </c>
      <c r="D98" s="109"/>
      <c r="E98" s="110" t="s">
        <v>124</v>
      </c>
      <c r="F98" s="110"/>
      <c r="G98" s="109">
        <v>2920352</v>
      </c>
      <c r="H98" s="109"/>
      <c r="I98" s="25" t="s">
        <v>114</v>
      </c>
      <c r="J98" s="110" t="s">
        <v>127</v>
      </c>
      <c r="K98" s="110"/>
      <c r="L98" s="109">
        <v>244</v>
      </c>
      <c r="M98" s="109"/>
      <c r="N98" s="111">
        <v>222</v>
      </c>
      <c r="O98" s="111"/>
      <c r="P98" s="111"/>
      <c r="Q98" s="112">
        <v>10000</v>
      </c>
      <c r="R98" s="112"/>
      <c r="S98" s="112"/>
      <c r="T98" s="26">
        <v>0</v>
      </c>
      <c r="U98" s="27">
        <f t="shared" si="6"/>
        <v>10000</v>
      </c>
    </row>
    <row r="99" spans="1:21" ht="22.5" customHeight="1">
      <c r="A99" s="23" t="s">
        <v>95</v>
      </c>
      <c r="B99" s="24"/>
      <c r="C99" s="109" t="s">
        <v>9</v>
      </c>
      <c r="D99" s="109"/>
      <c r="E99" s="110" t="s">
        <v>124</v>
      </c>
      <c r="F99" s="110"/>
      <c r="G99" s="109">
        <v>2910352</v>
      </c>
      <c r="H99" s="109"/>
      <c r="I99" s="25" t="s">
        <v>114</v>
      </c>
      <c r="J99" s="110" t="s">
        <v>127</v>
      </c>
      <c r="K99" s="110"/>
      <c r="L99" s="109" t="s">
        <v>120</v>
      </c>
      <c r="M99" s="109"/>
      <c r="N99" s="111">
        <v>225</v>
      </c>
      <c r="O99" s="111"/>
      <c r="P99" s="111"/>
      <c r="Q99" s="112">
        <v>232971</v>
      </c>
      <c r="R99" s="112"/>
      <c r="S99" s="112"/>
      <c r="T99" s="26">
        <v>0</v>
      </c>
      <c r="U99" s="27">
        <f t="shared" si="6"/>
        <v>232971</v>
      </c>
    </row>
    <row r="100" spans="1:21" ht="21.75" customHeight="1">
      <c r="A100" s="23" t="s">
        <v>97</v>
      </c>
      <c r="B100" s="24"/>
      <c r="C100" s="109" t="s">
        <v>9</v>
      </c>
      <c r="D100" s="109"/>
      <c r="E100" s="110" t="s">
        <v>124</v>
      </c>
      <c r="F100" s="110"/>
      <c r="G100" s="109">
        <v>2910352</v>
      </c>
      <c r="H100" s="109"/>
      <c r="I100" s="99" t="s">
        <v>114</v>
      </c>
      <c r="J100" s="110" t="s">
        <v>122</v>
      </c>
      <c r="K100" s="110"/>
      <c r="L100" s="109" t="s">
        <v>120</v>
      </c>
      <c r="M100" s="109"/>
      <c r="N100" s="111">
        <v>340</v>
      </c>
      <c r="O100" s="111"/>
      <c r="P100" s="111"/>
      <c r="Q100" s="112">
        <v>41406</v>
      </c>
      <c r="R100" s="112"/>
      <c r="S100" s="112"/>
      <c r="T100" s="100">
        <v>0</v>
      </c>
      <c r="U100" s="27">
        <f aca="true" t="shared" si="11" ref="U100:U101">Q100-T100</f>
        <v>41406</v>
      </c>
    </row>
    <row r="101" spans="1:21" ht="36" customHeight="1">
      <c r="A101" s="23" t="s">
        <v>197</v>
      </c>
      <c r="B101" s="24"/>
      <c r="C101" s="109" t="s">
        <v>9</v>
      </c>
      <c r="D101" s="109"/>
      <c r="E101" s="110" t="s">
        <v>124</v>
      </c>
      <c r="F101" s="110"/>
      <c r="G101" s="109">
        <v>9100351</v>
      </c>
      <c r="H101" s="109"/>
      <c r="I101" s="99" t="s">
        <v>114</v>
      </c>
      <c r="J101" s="110" t="s">
        <v>127</v>
      </c>
      <c r="K101" s="110"/>
      <c r="L101" s="109">
        <v>244</v>
      </c>
      <c r="M101" s="109"/>
      <c r="N101" s="111">
        <v>225</v>
      </c>
      <c r="O101" s="111"/>
      <c r="P101" s="111"/>
      <c r="Q101" s="112">
        <v>121029</v>
      </c>
      <c r="R101" s="112"/>
      <c r="S101" s="112"/>
      <c r="T101" s="100">
        <v>121028.89</v>
      </c>
      <c r="U101" s="27">
        <f t="shared" si="11"/>
        <v>0.11000000000058208</v>
      </c>
    </row>
    <row r="102" spans="1:21" ht="39.75" customHeight="1">
      <c r="A102" s="23" t="s">
        <v>197</v>
      </c>
      <c r="B102" s="24"/>
      <c r="C102" s="109" t="s">
        <v>9</v>
      </c>
      <c r="D102" s="109"/>
      <c r="E102" s="110" t="s">
        <v>124</v>
      </c>
      <c r="F102" s="110"/>
      <c r="G102" s="109">
        <v>9100351</v>
      </c>
      <c r="H102" s="109"/>
      <c r="I102" s="99" t="s">
        <v>114</v>
      </c>
      <c r="J102" s="110" t="s">
        <v>127</v>
      </c>
      <c r="K102" s="110"/>
      <c r="L102" s="109">
        <v>244</v>
      </c>
      <c r="M102" s="109"/>
      <c r="N102" s="111">
        <v>310</v>
      </c>
      <c r="O102" s="111"/>
      <c r="P102" s="111"/>
      <c r="Q102" s="112">
        <v>56000</v>
      </c>
      <c r="R102" s="112"/>
      <c r="S102" s="112"/>
      <c r="T102" s="100">
        <v>27550</v>
      </c>
      <c r="U102" s="27">
        <f aca="true" t="shared" si="12" ref="U102:U103">Q102-T102</f>
        <v>28450</v>
      </c>
    </row>
    <row r="103" spans="1:21" ht="30.75" customHeight="1">
      <c r="A103" s="23" t="s">
        <v>97</v>
      </c>
      <c r="B103" s="24"/>
      <c r="C103" s="109" t="s">
        <v>9</v>
      </c>
      <c r="D103" s="109"/>
      <c r="E103" s="110" t="s">
        <v>124</v>
      </c>
      <c r="F103" s="110"/>
      <c r="G103" s="109">
        <v>9100351</v>
      </c>
      <c r="H103" s="109"/>
      <c r="I103" s="99" t="s">
        <v>114</v>
      </c>
      <c r="J103" s="110" t="s">
        <v>122</v>
      </c>
      <c r="K103" s="110"/>
      <c r="L103" s="109" t="s">
        <v>120</v>
      </c>
      <c r="M103" s="109"/>
      <c r="N103" s="111">
        <v>340</v>
      </c>
      <c r="O103" s="111"/>
      <c r="P103" s="111"/>
      <c r="Q103" s="112">
        <v>2350</v>
      </c>
      <c r="R103" s="112"/>
      <c r="S103" s="112"/>
      <c r="T103" s="100">
        <v>0</v>
      </c>
      <c r="U103" s="27">
        <f t="shared" si="12"/>
        <v>2350</v>
      </c>
    </row>
    <row r="104" spans="1:21" ht="22.5" customHeight="1">
      <c r="A104" s="23" t="s">
        <v>97</v>
      </c>
      <c r="B104" s="24"/>
      <c r="C104" s="109" t="s">
        <v>9</v>
      </c>
      <c r="D104" s="109"/>
      <c r="E104" s="110" t="s">
        <v>124</v>
      </c>
      <c r="F104" s="110"/>
      <c r="G104" s="109">
        <v>9100351</v>
      </c>
      <c r="H104" s="109"/>
      <c r="I104" s="99" t="s">
        <v>114</v>
      </c>
      <c r="J104" s="110" t="s">
        <v>122</v>
      </c>
      <c r="K104" s="110"/>
      <c r="L104" s="109" t="s">
        <v>120</v>
      </c>
      <c r="M104" s="109"/>
      <c r="N104" s="111">
        <v>340</v>
      </c>
      <c r="O104" s="111"/>
      <c r="P104" s="111"/>
      <c r="Q104" s="112">
        <v>56244</v>
      </c>
      <c r="R104" s="112"/>
      <c r="S104" s="112"/>
      <c r="T104" s="100">
        <v>34294</v>
      </c>
      <c r="U104" s="27">
        <f aca="true" t="shared" si="13" ref="U104">Q104-T104</f>
        <v>21950</v>
      </c>
    </row>
    <row r="105" spans="1:21" ht="60" customHeight="1">
      <c r="A105" s="23" t="s">
        <v>198</v>
      </c>
      <c r="B105" s="24"/>
      <c r="C105" s="109" t="s">
        <v>9</v>
      </c>
      <c r="D105" s="109"/>
      <c r="E105" s="110" t="s">
        <v>126</v>
      </c>
      <c r="F105" s="110"/>
      <c r="G105" s="109">
        <v>2930067</v>
      </c>
      <c r="H105" s="109"/>
      <c r="I105" s="25" t="s">
        <v>130</v>
      </c>
      <c r="J105" s="110" t="s">
        <v>131</v>
      </c>
      <c r="K105" s="110"/>
      <c r="L105" s="109">
        <v>414</v>
      </c>
      <c r="M105" s="109"/>
      <c r="N105" s="111">
        <v>310</v>
      </c>
      <c r="O105" s="111"/>
      <c r="P105" s="111"/>
      <c r="Q105" s="112">
        <v>394626.72</v>
      </c>
      <c r="R105" s="112"/>
      <c r="S105" s="112"/>
      <c r="T105" s="26">
        <v>0</v>
      </c>
      <c r="U105" s="27">
        <f t="shared" si="6"/>
        <v>394626.72</v>
      </c>
    </row>
    <row r="106" spans="1:21" ht="61.5" customHeight="1">
      <c r="A106" s="23" t="s">
        <v>199</v>
      </c>
      <c r="B106" s="24"/>
      <c r="C106" s="109" t="s">
        <v>9</v>
      </c>
      <c r="D106" s="109"/>
      <c r="E106" s="110" t="s">
        <v>126</v>
      </c>
      <c r="F106" s="110"/>
      <c r="G106" s="109">
        <v>2930068</v>
      </c>
      <c r="H106" s="109"/>
      <c r="I106" s="99" t="s">
        <v>130</v>
      </c>
      <c r="J106" s="110" t="s">
        <v>131</v>
      </c>
      <c r="K106" s="110"/>
      <c r="L106" s="109">
        <v>414</v>
      </c>
      <c r="M106" s="109"/>
      <c r="N106" s="111">
        <v>310</v>
      </c>
      <c r="O106" s="111"/>
      <c r="P106" s="111"/>
      <c r="Q106" s="112">
        <v>500000</v>
      </c>
      <c r="R106" s="112"/>
      <c r="S106" s="112"/>
      <c r="T106" s="100">
        <v>0</v>
      </c>
      <c r="U106" s="27">
        <f aca="true" t="shared" si="14" ref="U106:U108">Q106-T106</f>
        <v>500000</v>
      </c>
    </row>
    <row r="107" spans="1:21" ht="61.5" customHeight="1">
      <c r="A107" s="23" t="s">
        <v>198</v>
      </c>
      <c r="B107" s="24"/>
      <c r="C107" s="109" t="s">
        <v>9</v>
      </c>
      <c r="D107" s="109"/>
      <c r="E107" s="110" t="s">
        <v>126</v>
      </c>
      <c r="F107" s="110"/>
      <c r="G107" s="109">
        <v>9100414</v>
      </c>
      <c r="H107" s="109"/>
      <c r="I107" s="99" t="s">
        <v>130</v>
      </c>
      <c r="J107" s="110" t="s">
        <v>131</v>
      </c>
      <c r="K107" s="110"/>
      <c r="L107" s="109">
        <v>414</v>
      </c>
      <c r="M107" s="109"/>
      <c r="N107" s="111">
        <v>310</v>
      </c>
      <c r="O107" s="111"/>
      <c r="P107" s="111"/>
      <c r="Q107" s="112">
        <v>155373.28</v>
      </c>
      <c r="R107" s="112"/>
      <c r="S107" s="112"/>
      <c r="T107" s="100">
        <v>155373.28</v>
      </c>
      <c r="U107" s="27">
        <f t="shared" si="14"/>
        <v>0</v>
      </c>
    </row>
    <row r="108" spans="1:21" ht="57" customHeight="1">
      <c r="A108" s="23" t="s">
        <v>199</v>
      </c>
      <c r="B108" s="24"/>
      <c r="C108" s="109" t="s">
        <v>9</v>
      </c>
      <c r="D108" s="109"/>
      <c r="E108" s="110" t="s">
        <v>126</v>
      </c>
      <c r="F108" s="110"/>
      <c r="G108" s="109">
        <v>9100414</v>
      </c>
      <c r="H108" s="109"/>
      <c r="I108" s="99" t="s">
        <v>130</v>
      </c>
      <c r="J108" s="110" t="s">
        <v>131</v>
      </c>
      <c r="K108" s="110"/>
      <c r="L108" s="109">
        <v>414</v>
      </c>
      <c r="M108" s="109"/>
      <c r="N108" s="118" t="s">
        <v>200</v>
      </c>
      <c r="O108" s="138"/>
      <c r="P108" s="139"/>
      <c r="Q108" s="112">
        <v>982801.39</v>
      </c>
      <c r="R108" s="112"/>
      <c r="S108" s="112"/>
      <c r="T108" s="100">
        <v>982801.39</v>
      </c>
      <c r="U108" s="27">
        <f t="shared" si="14"/>
        <v>0</v>
      </c>
    </row>
    <row r="109" spans="1:21" ht="27" customHeight="1">
      <c r="A109" s="23" t="s">
        <v>201</v>
      </c>
      <c r="B109" s="24"/>
      <c r="C109" s="109" t="s">
        <v>9</v>
      </c>
      <c r="D109" s="109"/>
      <c r="E109" s="110" t="s">
        <v>129</v>
      </c>
      <c r="F109" s="110"/>
      <c r="G109" s="109">
        <v>2920601</v>
      </c>
      <c r="H109" s="109"/>
      <c r="I109" s="92" t="s">
        <v>130</v>
      </c>
      <c r="J109" s="110" t="s">
        <v>128</v>
      </c>
      <c r="K109" s="110"/>
      <c r="L109" s="109" t="s">
        <v>120</v>
      </c>
      <c r="M109" s="109"/>
      <c r="N109" s="111">
        <v>223</v>
      </c>
      <c r="O109" s="111"/>
      <c r="P109" s="111"/>
      <c r="Q109" s="112">
        <v>200000</v>
      </c>
      <c r="R109" s="112"/>
      <c r="S109" s="112"/>
      <c r="T109" s="93">
        <v>0</v>
      </c>
      <c r="U109" s="27">
        <f aca="true" t="shared" si="15" ref="U109">Q109-T109</f>
        <v>200000</v>
      </c>
    </row>
    <row r="110" spans="1:21" ht="44.25" customHeight="1">
      <c r="A110" s="23" t="s">
        <v>202</v>
      </c>
      <c r="B110" s="24"/>
      <c r="C110" s="109" t="s">
        <v>9</v>
      </c>
      <c r="D110" s="109"/>
      <c r="E110" s="110" t="s">
        <v>129</v>
      </c>
      <c r="F110" s="110"/>
      <c r="G110" s="109">
        <v>2920601</v>
      </c>
      <c r="H110" s="109"/>
      <c r="I110" s="99" t="s">
        <v>130</v>
      </c>
      <c r="J110" s="110" t="s">
        <v>128</v>
      </c>
      <c r="K110" s="110"/>
      <c r="L110" s="109" t="s">
        <v>120</v>
      </c>
      <c r="M110" s="109"/>
      <c r="N110" s="111">
        <v>225</v>
      </c>
      <c r="O110" s="111"/>
      <c r="P110" s="111"/>
      <c r="Q110" s="112">
        <v>101881.16</v>
      </c>
      <c r="R110" s="112"/>
      <c r="S110" s="112"/>
      <c r="T110" s="100">
        <v>0</v>
      </c>
      <c r="U110" s="27">
        <f aca="true" t="shared" si="16" ref="U110:U112">Q110-T110</f>
        <v>101881.16</v>
      </c>
    </row>
    <row r="111" spans="1:21" ht="50.25" customHeight="1">
      <c r="A111" s="23" t="s">
        <v>203</v>
      </c>
      <c r="B111" s="24"/>
      <c r="C111" s="109" t="s">
        <v>9</v>
      </c>
      <c r="D111" s="109"/>
      <c r="E111" s="110" t="s">
        <v>129</v>
      </c>
      <c r="F111" s="110"/>
      <c r="G111" s="109">
        <v>2920601</v>
      </c>
      <c r="H111" s="109"/>
      <c r="I111" s="99" t="s">
        <v>130</v>
      </c>
      <c r="J111" s="110" t="s">
        <v>128</v>
      </c>
      <c r="K111" s="110"/>
      <c r="L111" s="109" t="s">
        <v>120</v>
      </c>
      <c r="M111" s="109"/>
      <c r="N111" s="111">
        <v>226</v>
      </c>
      <c r="O111" s="111"/>
      <c r="P111" s="111"/>
      <c r="Q111" s="112">
        <v>46216.4</v>
      </c>
      <c r="R111" s="112"/>
      <c r="S111" s="112"/>
      <c r="T111" s="100">
        <v>0</v>
      </c>
      <c r="U111" s="27">
        <f t="shared" si="16"/>
        <v>46216.4</v>
      </c>
    </row>
    <row r="112" spans="1:21" ht="48" customHeight="1">
      <c r="A112" s="23" t="s">
        <v>204</v>
      </c>
      <c r="B112" s="24"/>
      <c r="C112" s="109" t="s">
        <v>9</v>
      </c>
      <c r="D112" s="109"/>
      <c r="E112" s="110" t="s">
        <v>129</v>
      </c>
      <c r="F112" s="110"/>
      <c r="G112" s="109">
        <v>2920601</v>
      </c>
      <c r="H112" s="109"/>
      <c r="I112" s="99" t="s">
        <v>130</v>
      </c>
      <c r="J112" s="110" t="s">
        <v>128</v>
      </c>
      <c r="K112" s="110"/>
      <c r="L112" s="109" t="s">
        <v>120</v>
      </c>
      <c r="M112" s="109"/>
      <c r="N112" s="111">
        <v>340</v>
      </c>
      <c r="O112" s="111"/>
      <c r="P112" s="111"/>
      <c r="Q112" s="112">
        <v>11915</v>
      </c>
      <c r="R112" s="112"/>
      <c r="S112" s="112"/>
      <c r="T112" s="100">
        <v>0</v>
      </c>
      <c r="U112" s="27">
        <f t="shared" si="16"/>
        <v>11915</v>
      </c>
    </row>
    <row r="113" spans="1:21" ht="41.25" customHeight="1">
      <c r="A113" s="23" t="s">
        <v>205</v>
      </c>
      <c r="B113" s="24"/>
      <c r="C113" s="109" t="s">
        <v>9</v>
      </c>
      <c r="D113" s="109"/>
      <c r="E113" s="110" t="s">
        <v>129</v>
      </c>
      <c r="F113" s="110"/>
      <c r="G113" s="109">
        <v>2920602</v>
      </c>
      <c r="H113" s="109"/>
      <c r="I113" s="99" t="s">
        <v>130</v>
      </c>
      <c r="J113" s="110" t="s">
        <v>128</v>
      </c>
      <c r="K113" s="110"/>
      <c r="L113" s="109" t="s">
        <v>120</v>
      </c>
      <c r="M113" s="109"/>
      <c r="N113" s="111">
        <v>340</v>
      </c>
      <c r="O113" s="111"/>
      <c r="P113" s="111"/>
      <c r="Q113" s="112">
        <v>10000</v>
      </c>
      <c r="R113" s="112"/>
      <c r="S113" s="112"/>
      <c r="T113" s="100">
        <v>0</v>
      </c>
      <c r="U113" s="27">
        <f aca="true" t="shared" si="17" ref="U113:U115">Q113-T113</f>
        <v>10000</v>
      </c>
    </row>
    <row r="114" spans="1:21" ht="41.25" customHeight="1">
      <c r="A114" s="23" t="s">
        <v>206</v>
      </c>
      <c r="B114" s="24"/>
      <c r="C114" s="109" t="s">
        <v>9</v>
      </c>
      <c r="D114" s="109"/>
      <c r="E114" s="110" t="s">
        <v>129</v>
      </c>
      <c r="F114" s="110"/>
      <c r="G114" s="109">
        <v>2920603</v>
      </c>
      <c r="H114" s="109"/>
      <c r="I114" s="99" t="s">
        <v>130</v>
      </c>
      <c r="J114" s="110" t="s">
        <v>128</v>
      </c>
      <c r="K114" s="110"/>
      <c r="L114" s="109" t="s">
        <v>120</v>
      </c>
      <c r="M114" s="109"/>
      <c r="N114" s="111">
        <v>225</v>
      </c>
      <c r="O114" s="111"/>
      <c r="P114" s="111"/>
      <c r="Q114" s="112">
        <v>11484.3</v>
      </c>
      <c r="R114" s="112"/>
      <c r="S114" s="112"/>
      <c r="T114" s="100">
        <v>0</v>
      </c>
      <c r="U114" s="27">
        <f t="shared" si="17"/>
        <v>11484.3</v>
      </c>
    </row>
    <row r="115" spans="1:21" ht="41.25" customHeight="1">
      <c r="A115" s="23" t="s">
        <v>206</v>
      </c>
      <c r="B115" s="24"/>
      <c r="C115" s="109" t="s">
        <v>9</v>
      </c>
      <c r="D115" s="109"/>
      <c r="E115" s="110" t="s">
        <v>129</v>
      </c>
      <c r="F115" s="110"/>
      <c r="G115" s="109">
        <v>2920603</v>
      </c>
      <c r="H115" s="109"/>
      <c r="I115" s="99" t="s">
        <v>130</v>
      </c>
      <c r="J115" s="110" t="s">
        <v>128</v>
      </c>
      <c r="K115" s="110"/>
      <c r="L115" s="109" t="s">
        <v>120</v>
      </c>
      <c r="M115" s="109"/>
      <c r="N115" s="111">
        <v>226</v>
      </c>
      <c r="O115" s="111"/>
      <c r="P115" s="111"/>
      <c r="Q115" s="112">
        <v>76108</v>
      </c>
      <c r="R115" s="112"/>
      <c r="S115" s="112"/>
      <c r="T115" s="100">
        <v>0</v>
      </c>
      <c r="U115" s="27">
        <f t="shared" si="17"/>
        <v>76108</v>
      </c>
    </row>
    <row r="116" spans="1:21" ht="48" customHeight="1">
      <c r="A116" s="23" t="s">
        <v>207</v>
      </c>
      <c r="B116" s="24"/>
      <c r="C116" s="109" t="s">
        <v>9</v>
      </c>
      <c r="D116" s="109"/>
      <c r="E116" s="110" t="s">
        <v>129</v>
      </c>
      <c r="F116" s="110"/>
      <c r="G116" s="109">
        <v>2920603</v>
      </c>
      <c r="H116" s="109"/>
      <c r="I116" s="99" t="s">
        <v>130</v>
      </c>
      <c r="J116" s="110" t="s">
        <v>128</v>
      </c>
      <c r="K116" s="110"/>
      <c r="L116" s="109" t="s">
        <v>120</v>
      </c>
      <c r="M116" s="109"/>
      <c r="N116" s="111">
        <v>340</v>
      </c>
      <c r="O116" s="111"/>
      <c r="P116" s="111"/>
      <c r="Q116" s="112">
        <v>50000</v>
      </c>
      <c r="R116" s="112"/>
      <c r="S116" s="112"/>
      <c r="T116" s="100">
        <v>0</v>
      </c>
      <c r="U116" s="27">
        <f aca="true" t="shared" si="18" ref="U116:U118">Q116-T116</f>
        <v>50000</v>
      </c>
    </row>
    <row r="117" spans="1:21" ht="31.5" customHeight="1">
      <c r="A117" s="23" t="s">
        <v>132</v>
      </c>
      <c r="B117" s="24"/>
      <c r="C117" s="109" t="s">
        <v>9</v>
      </c>
      <c r="D117" s="109"/>
      <c r="E117" s="110" t="s">
        <v>129</v>
      </c>
      <c r="F117" s="110"/>
      <c r="G117" s="109">
        <v>2920604</v>
      </c>
      <c r="H117" s="109"/>
      <c r="I117" s="99" t="s">
        <v>130</v>
      </c>
      <c r="J117" s="110" t="s">
        <v>128</v>
      </c>
      <c r="K117" s="110"/>
      <c r="L117" s="109" t="s">
        <v>120</v>
      </c>
      <c r="M117" s="109"/>
      <c r="N117" s="111">
        <v>225</v>
      </c>
      <c r="O117" s="111"/>
      <c r="P117" s="111"/>
      <c r="Q117" s="112">
        <v>191.75</v>
      </c>
      <c r="R117" s="112"/>
      <c r="S117" s="112"/>
      <c r="T117" s="100">
        <v>0</v>
      </c>
      <c r="U117" s="27">
        <f t="shared" si="18"/>
        <v>191.75</v>
      </c>
    </row>
    <row r="118" spans="1:21" ht="30" customHeight="1">
      <c r="A118" s="23" t="s">
        <v>132</v>
      </c>
      <c r="B118" s="24"/>
      <c r="C118" s="109" t="s">
        <v>9</v>
      </c>
      <c r="D118" s="109"/>
      <c r="E118" s="110" t="s">
        <v>129</v>
      </c>
      <c r="F118" s="110"/>
      <c r="G118" s="109">
        <v>2920604</v>
      </c>
      <c r="H118" s="109"/>
      <c r="I118" s="99" t="s">
        <v>130</v>
      </c>
      <c r="J118" s="110" t="s">
        <v>128</v>
      </c>
      <c r="K118" s="110"/>
      <c r="L118" s="109" t="s">
        <v>120</v>
      </c>
      <c r="M118" s="109"/>
      <c r="N118" s="111">
        <v>226</v>
      </c>
      <c r="O118" s="111"/>
      <c r="P118" s="111"/>
      <c r="Q118" s="112">
        <v>2500</v>
      </c>
      <c r="R118" s="112"/>
      <c r="S118" s="112"/>
      <c r="T118" s="100">
        <v>0</v>
      </c>
      <c r="U118" s="27">
        <f t="shared" si="18"/>
        <v>2500</v>
      </c>
    </row>
    <row r="119" spans="1:21" ht="26.25" customHeight="1">
      <c r="A119" s="23" t="s">
        <v>132</v>
      </c>
      <c r="B119" s="24"/>
      <c r="C119" s="109" t="s">
        <v>9</v>
      </c>
      <c r="D119" s="109"/>
      <c r="E119" s="110" t="s">
        <v>129</v>
      </c>
      <c r="F119" s="110"/>
      <c r="G119" s="109">
        <v>2920604</v>
      </c>
      <c r="H119" s="109"/>
      <c r="I119" s="25" t="s">
        <v>130</v>
      </c>
      <c r="J119" s="110" t="s">
        <v>128</v>
      </c>
      <c r="K119" s="110"/>
      <c r="L119" s="109" t="s">
        <v>120</v>
      </c>
      <c r="M119" s="109"/>
      <c r="N119" s="111">
        <v>290</v>
      </c>
      <c r="O119" s="111"/>
      <c r="P119" s="111"/>
      <c r="Q119" s="112">
        <v>10000</v>
      </c>
      <c r="R119" s="112"/>
      <c r="S119" s="112"/>
      <c r="T119" s="26">
        <v>0</v>
      </c>
      <c r="U119" s="27">
        <f t="shared" si="6"/>
        <v>10000</v>
      </c>
    </row>
    <row r="120" spans="1:21" ht="54.75" customHeight="1">
      <c r="A120" s="23" t="s">
        <v>133</v>
      </c>
      <c r="B120" s="24"/>
      <c r="C120" s="109" t="s">
        <v>9</v>
      </c>
      <c r="D120" s="109"/>
      <c r="E120" s="110" t="s">
        <v>129</v>
      </c>
      <c r="F120" s="110"/>
      <c r="G120" s="109">
        <v>2920605</v>
      </c>
      <c r="H120" s="109"/>
      <c r="I120" s="25" t="s">
        <v>130</v>
      </c>
      <c r="J120" s="110" t="s">
        <v>134</v>
      </c>
      <c r="K120" s="110"/>
      <c r="L120" s="109" t="s">
        <v>120</v>
      </c>
      <c r="M120" s="109"/>
      <c r="N120" s="111">
        <v>225</v>
      </c>
      <c r="O120" s="111"/>
      <c r="P120" s="111"/>
      <c r="Q120" s="112">
        <v>40000</v>
      </c>
      <c r="R120" s="112"/>
      <c r="S120" s="112"/>
      <c r="T120" s="26">
        <v>0</v>
      </c>
      <c r="U120" s="27">
        <f t="shared" si="6"/>
        <v>40000</v>
      </c>
    </row>
    <row r="121" spans="1:21" ht="54.75" customHeight="1">
      <c r="A121" s="23" t="s">
        <v>133</v>
      </c>
      <c r="B121" s="24"/>
      <c r="C121" s="109" t="s">
        <v>9</v>
      </c>
      <c r="D121" s="109"/>
      <c r="E121" s="110" t="s">
        <v>129</v>
      </c>
      <c r="F121" s="110"/>
      <c r="G121" s="109">
        <v>2927088</v>
      </c>
      <c r="H121" s="109"/>
      <c r="I121" s="99" t="s">
        <v>130</v>
      </c>
      <c r="J121" s="110" t="s">
        <v>134</v>
      </c>
      <c r="K121" s="110"/>
      <c r="L121" s="109" t="s">
        <v>120</v>
      </c>
      <c r="M121" s="109"/>
      <c r="N121" s="118" t="s">
        <v>208</v>
      </c>
      <c r="O121" s="138"/>
      <c r="P121" s="139"/>
      <c r="Q121" s="112">
        <v>386050</v>
      </c>
      <c r="R121" s="112"/>
      <c r="S121" s="112"/>
      <c r="T121" s="100">
        <v>0</v>
      </c>
      <c r="U121" s="27">
        <f aca="true" t="shared" si="19" ref="U121">Q121-T121</f>
        <v>386050</v>
      </c>
    </row>
    <row r="122" spans="1:21" ht="58.5" customHeight="1">
      <c r="A122" s="23" t="s">
        <v>135</v>
      </c>
      <c r="B122" s="24"/>
      <c r="C122" s="109" t="s">
        <v>9</v>
      </c>
      <c r="D122" s="109"/>
      <c r="E122" s="110" t="s">
        <v>129</v>
      </c>
      <c r="F122" s="110"/>
      <c r="G122" s="109">
        <v>2920606</v>
      </c>
      <c r="H122" s="109"/>
      <c r="I122" s="92" t="s">
        <v>130</v>
      </c>
      <c r="J122" s="110" t="s">
        <v>130</v>
      </c>
      <c r="K122" s="110"/>
      <c r="L122" s="109" t="s">
        <v>120</v>
      </c>
      <c r="M122" s="109"/>
      <c r="N122" s="111">
        <v>225</v>
      </c>
      <c r="O122" s="111"/>
      <c r="P122" s="111"/>
      <c r="Q122" s="112">
        <v>128.2</v>
      </c>
      <c r="R122" s="112"/>
      <c r="S122" s="112"/>
      <c r="T122" s="93">
        <v>0</v>
      </c>
      <c r="U122" s="27">
        <f aca="true" t="shared" si="20" ref="U122">Q122-T122</f>
        <v>128.2</v>
      </c>
    </row>
    <row r="123" spans="1:21" ht="69.75" customHeight="1">
      <c r="A123" s="23" t="s">
        <v>135</v>
      </c>
      <c r="B123" s="24"/>
      <c r="C123" s="109" t="s">
        <v>9</v>
      </c>
      <c r="D123" s="109"/>
      <c r="E123" s="110" t="s">
        <v>129</v>
      </c>
      <c r="F123" s="110"/>
      <c r="G123" s="109">
        <v>2920606</v>
      </c>
      <c r="H123" s="109"/>
      <c r="I123" s="25" t="s">
        <v>130</v>
      </c>
      <c r="J123" s="110" t="s">
        <v>130</v>
      </c>
      <c r="K123" s="110"/>
      <c r="L123" s="109" t="s">
        <v>120</v>
      </c>
      <c r="M123" s="109"/>
      <c r="N123" s="111">
        <v>226</v>
      </c>
      <c r="O123" s="111"/>
      <c r="P123" s="111"/>
      <c r="Q123" s="112">
        <v>29050.05</v>
      </c>
      <c r="R123" s="112"/>
      <c r="S123" s="112"/>
      <c r="T123" s="26">
        <v>0</v>
      </c>
      <c r="U123" s="27">
        <f t="shared" si="6"/>
        <v>29050.05</v>
      </c>
    </row>
    <row r="124" spans="1:21" ht="69.75" customHeight="1">
      <c r="A124" s="23" t="s">
        <v>209</v>
      </c>
      <c r="B124" s="24"/>
      <c r="C124" s="109" t="s">
        <v>9</v>
      </c>
      <c r="D124" s="109"/>
      <c r="E124" s="110" t="s">
        <v>129</v>
      </c>
      <c r="F124" s="110"/>
      <c r="G124" s="109">
        <v>2920606</v>
      </c>
      <c r="H124" s="109"/>
      <c r="I124" s="99" t="s">
        <v>130</v>
      </c>
      <c r="J124" s="110" t="s">
        <v>130</v>
      </c>
      <c r="K124" s="110"/>
      <c r="L124" s="109" t="s">
        <v>120</v>
      </c>
      <c r="M124" s="109"/>
      <c r="N124" s="111">
        <v>340</v>
      </c>
      <c r="O124" s="111"/>
      <c r="P124" s="111"/>
      <c r="Q124" s="112">
        <v>20000</v>
      </c>
      <c r="R124" s="112"/>
      <c r="S124" s="112"/>
      <c r="T124" s="100">
        <v>0</v>
      </c>
      <c r="U124" s="27">
        <f aca="true" t="shared" si="21" ref="U124:U133">Q124-T124</f>
        <v>20000</v>
      </c>
    </row>
    <row r="125" spans="1:21" ht="23.25" customHeight="1">
      <c r="A125" s="23" t="s">
        <v>201</v>
      </c>
      <c r="B125" s="24"/>
      <c r="C125" s="109" t="s">
        <v>9</v>
      </c>
      <c r="D125" s="109"/>
      <c r="E125" s="110" t="s">
        <v>129</v>
      </c>
      <c r="F125" s="110"/>
      <c r="G125" s="109">
        <v>9100601</v>
      </c>
      <c r="H125" s="109"/>
      <c r="I125" s="99" t="s">
        <v>130</v>
      </c>
      <c r="J125" s="110" t="s">
        <v>128</v>
      </c>
      <c r="K125" s="110"/>
      <c r="L125" s="109" t="s">
        <v>120</v>
      </c>
      <c r="M125" s="109"/>
      <c r="N125" s="111">
        <v>223</v>
      </c>
      <c r="O125" s="111"/>
      <c r="P125" s="111"/>
      <c r="Q125" s="112">
        <v>700000</v>
      </c>
      <c r="R125" s="112"/>
      <c r="S125" s="112"/>
      <c r="T125" s="100">
        <v>506926.2</v>
      </c>
      <c r="U125" s="27">
        <f t="shared" si="21"/>
        <v>193073.8</v>
      </c>
    </row>
    <row r="126" spans="1:21" ht="46.5" customHeight="1">
      <c r="A126" s="23" t="s">
        <v>202</v>
      </c>
      <c r="B126" s="24"/>
      <c r="C126" s="109" t="s">
        <v>9</v>
      </c>
      <c r="D126" s="109"/>
      <c r="E126" s="110" t="s">
        <v>129</v>
      </c>
      <c r="F126" s="110"/>
      <c r="G126" s="109">
        <v>9100601</v>
      </c>
      <c r="H126" s="109"/>
      <c r="I126" s="99" t="s">
        <v>130</v>
      </c>
      <c r="J126" s="110" t="s">
        <v>128</v>
      </c>
      <c r="K126" s="110"/>
      <c r="L126" s="109" t="s">
        <v>120</v>
      </c>
      <c r="M126" s="109"/>
      <c r="N126" s="111">
        <v>225</v>
      </c>
      <c r="O126" s="111"/>
      <c r="P126" s="111"/>
      <c r="Q126" s="112">
        <v>98118.84</v>
      </c>
      <c r="R126" s="112"/>
      <c r="S126" s="112"/>
      <c r="T126" s="100">
        <v>98118.84</v>
      </c>
      <c r="U126" s="27">
        <f t="shared" si="21"/>
        <v>0</v>
      </c>
    </row>
    <row r="127" spans="1:21" ht="50.25" customHeight="1">
      <c r="A127" s="23" t="s">
        <v>203</v>
      </c>
      <c r="B127" s="24"/>
      <c r="C127" s="109" t="s">
        <v>9</v>
      </c>
      <c r="D127" s="109"/>
      <c r="E127" s="110" t="s">
        <v>129</v>
      </c>
      <c r="F127" s="110"/>
      <c r="G127" s="109">
        <v>9100601</v>
      </c>
      <c r="H127" s="109"/>
      <c r="I127" s="99" t="s">
        <v>130</v>
      </c>
      <c r="J127" s="110" t="s">
        <v>128</v>
      </c>
      <c r="K127" s="110"/>
      <c r="L127" s="109" t="s">
        <v>120</v>
      </c>
      <c r="M127" s="109"/>
      <c r="N127" s="111">
        <v>226</v>
      </c>
      <c r="O127" s="111"/>
      <c r="P127" s="111"/>
      <c r="Q127" s="112">
        <v>3783.6</v>
      </c>
      <c r="R127" s="112"/>
      <c r="S127" s="112"/>
      <c r="T127" s="100">
        <v>3783.6</v>
      </c>
      <c r="U127" s="27">
        <f t="shared" si="21"/>
        <v>0</v>
      </c>
    </row>
    <row r="128" spans="1:21" ht="48" customHeight="1">
      <c r="A128" s="23" t="s">
        <v>204</v>
      </c>
      <c r="B128" s="24"/>
      <c r="C128" s="109" t="s">
        <v>9</v>
      </c>
      <c r="D128" s="109"/>
      <c r="E128" s="110" t="s">
        <v>129</v>
      </c>
      <c r="F128" s="110"/>
      <c r="G128" s="109">
        <v>9100601</v>
      </c>
      <c r="H128" s="109"/>
      <c r="I128" s="99" t="s">
        <v>130</v>
      </c>
      <c r="J128" s="110" t="s">
        <v>128</v>
      </c>
      <c r="K128" s="110"/>
      <c r="L128" s="109" t="s">
        <v>120</v>
      </c>
      <c r="M128" s="109"/>
      <c r="N128" s="111">
        <v>340</v>
      </c>
      <c r="O128" s="111"/>
      <c r="P128" s="111"/>
      <c r="Q128" s="112">
        <v>38085</v>
      </c>
      <c r="R128" s="112"/>
      <c r="S128" s="112"/>
      <c r="T128" s="100">
        <v>3915</v>
      </c>
      <c r="U128" s="27">
        <f t="shared" si="21"/>
        <v>34170</v>
      </c>
    </row>
    <row r="129" spans="1:21" ht="41.25" customHeight="1">
      <c r="A129" s="23" t="s">
        <v>206</v>
      </c>
      <c r="B129" s="24"/>
      <c r="C129" s="109" t="s">
        <v>9</v>
      </c>
      <c r="D129" s="109"/>
      <c r="E129" s="110" t="s">
        <v>129</v>
      </c>
      <c r="F129" s="110"/>
      <c r="G129" s="109">
        <v>9100603</v>
      </c>
      <c r="H129" s="109"/>
      <c r="I129" s="99" t="s">
        <v>130</v>
      </c>
      <c r="J129" s="110" t="s">
        <v>128</v>
      </c>
      <c r="K129" s="110"/>
      <c r="L129" s="109" t="s">
        <v>120</v>
      </c>
      <c r="M129" s="109"/>
      <c r="N129" s="111">
        <v>225</v>
      </c>
      <c r="O129" s="111"/>
      <c r="P129" s="111"/>
      <c r="Q129" s="112">
        <v>61615.7</v>
      </c>
      <c r="R129" s="112"/>
      <c r="S129" s="112"/>
      <c r="T129" s="100">
        <v>21161.26</v>
      </c>
      <c r="U129" s="27">
        <f t="shared" si="21"/>
        <v>40454.44</v>
      </c>
    </row>
    <row r="130" spans="1:21" ht="35.25" customHeight="1">
      <c r="A130" s="23" t="s">
        <v>206</v>
      </c>
      <c r="B130" s="24"/>
      <c r="C130" s="109" t="s">
        <v>9</v>
      </c>
      <c r="D130" s="109"/>
      <c r="E130" s="110" t="s">
        <v>129</v>
      </c>
      <c r="F130" s="110"/>
      <c r="G130" s="109">
        <v>9100603</v>
      </c>
      <c r="H130" s="109"/>
      <c r="I130" s="99" t="s">
        <v>130</v>
      </c>
      <c r="J130" s="110" t="s">
        <v>128</v>
      </c>
      <c r="K130" s="110"/>
      <c r="L130" s="109" t="s">
        <v>120</v>
      </c>
      <c r="M130" s="109"/>
      <c r="N130" s="111">
        <v>226</v>
      </c>
      <c r="O130" s="111"/>
      <c r="P130" s="111"/>
      <c r="Q130" s="112">
        <v>792</v>
      </c>
      <c r="R130" s="112"/>
      <c r="S130" s="112"/>
      <c r="T130" s="100">
        <v>792</v>
      </c>
      <c r="U130" s="27">
        <f t="shared" si="21"/>
        <v>0</v>
      </c>
    </row>
    <row r="131" spans="1:21" ht="21.75" customHeight="1">
      <c r="A131" s="23" t="s">
        <v>132</v>
      </c>
      <c r="B131" s="24"/>
      <c r="C131" s="109" t="s">
        <v>9</v>
      </c>
      <c r="D131" s="109"/>
      <c r="E131" s="110" t="s">
        <v>129</v>
      </c>
      <c r="F131" s="110"/>
      <c r="G131" s="109">
        <v>9100604</v>
      </c>
      <c r="H131" s="109"/>
      <c r="I131" s="99" t="s">
        <v>130</v>
      </c>
      <c r="J131" s="110" t="s">
        <v>128</v>
      </c>
      <c r="K131" s="110"/>
      <c r="L131" s="109" t="s">
        <v>120</v>
      </c>
      <c r="M131" s="109"/>
      <c r="N131" s="111">
        <v>225</v>
      </c>
      <c r="O131" s="111"/>
      <c r="P131" s="111"/>
      <c r="Q131" s="112">
        <v>7308.25</v>
      </c>
      <c r="R131" s="112"/>
      <c r="S131" s="112"/>
      <c r="T131" s="100">
        <v>7308.25</v>
      </c>
      <c r="U131" s="27">
        <f t="shared" si="21"/>
        <v>0</v>
      </c>
    </row>
    <row r="132" spans="1:21" ht="35.25" customHeight="1">
      <c r="A132" s="23" t="s">
        <v>133</v>
      </c>
      <c r="B132" s="24"/>
      <c r="C132" s="109" t="s">
        <v>9</v>
      </c>
      <c r="D132" s="109"/>
      <c r="E132" s="110" t="s">
        <v>129</v>
      </c>
      <c r="F132" s="110"/>
      <c r="G132" s="109">
        <v>9100605</v>
      </c>
      <c r="H132" s="109"/>
      <c r="I132" s="99" t="s">
        <v>130</v>
      </c>
      <c r="J132" s="110" t="s">
        <v>134</v>
      </c>
      <c r="K132" s="110"/>
      <c r="L132" s="109" t="s">
        <v>120</v>
      </c>
      <c r="M132" s="109"/>
      <c r="N132" s="111">
        <v>226</v>
      </c>
      <c r="O132" s="111"/>
      <c r="P132" s="111"/>
      <c r="Q132" s="112">
        <v>23449.95</v>
      </c>
      <c r="R132" s="112"/>
      <c r="S132" s="112"/>
      <c r="T132" s="100">
        <v>23449.95</v>
      </c>
      <c r="U132" s="27">
        <f t="shared" si="21"/>
        <v>0</v>
      </c>
    </row>
    <row r="133" spans="1:21" ht="45.75" customHeight="1">
      <c r="A133" s="23" t="s">
        <v>135</v>
      </c>
      <c r="B133" s="24"/>
      <c r="C133" s="109" t="s">
        <v>9</v>
      </c>
      <c r="D133" s="109"/>
      <c r="E133" s="110" t="s">
        <v>129</v>
      </c>
      <c r="F133" s="110"/>
      <c r="G133" s="109">
        <v>9100606</v>
      </c>
      <c r="H133" s="109"/>
      <c r="I133" s="99" t="s">
        <v>130</v>
      </c>
      <c r="J133" s="110" t="s">
        <v>130</v>
      </c>
      <c r="K133" s="110"/>
      <c r="L133" s="109" t="s">
        <v>120</v>
      </c>
      <c r="M133" s="109"/>
      <c r="N133" s="111">
        <v>225</v>
      </c>
      <c r="O133" s="111"/>
      <c r="P133" s="111"/>
      <c r="Q133" s="112">
        <v>7371.8</v>
      </c>
      <c r="R133" s="112"/>
      <c r="S133" s="112"/>
      <c r="T133" s="100">
        <v>7371.8</v>
      </c>
      <c r="U133" s="27">
        <f t="shared" si="21"/>
        <v>0</v>
      </c>
    </row>
    <row r="134" spans="1:21" ht="19.5" customHeight="1">
      <c r="A134" s="23" t="s">
        <v>83</v>
      </c>
      <c r="B134" s="24"/>
      <c r="C134" s="110" t="s">
        <v>9</v>
      </c>
      <c r="D134" s="110"/>
      <c r="E134" s="110" t="s">
        <v>136</v>
      </c>
      <c r="F134" s="110"/>
      <c r="G134" s="109">
        <v>9100440</v>
      </c>
      <c r="H134" s="109"/>
      <c r="I134" s="25" t="s">
        <v>128</v>
      </c>
      <c r="J134" s="110" t="s">
        <v>137</v>
      </c>
      <c r="K134" s="110"/>
      <c r="L134" s="109">
        <v>111</v>
      </c>
      <c r="M134" s="109"/>
      <c r="N134" s="111">
        <v>211</v>
      </c>
      <c r="O134" s="111"/>
      <c r="P134" s="111"/>
      <c r="Q134" s="112">
        <v>1001511</v>
      </c>
      <c r="R134" s="112"/>
      <c r="S134" s="112"/>
      <c r="T134" s="26">
        <v>525623.87</v>
      </c>
      <c r="U134" s="27">
        <f t="shared" si="6"/>
        <v>475887.13</v>
      </c>
    </row>
    <row r="135" spans="1:21" ht="24" customHeight="1">
      <c r="A135" s="23" t="s">
        <v>88</v>
      </c>
      <c r="B135" s="24"/>
      <c r="C135" s="110" t="s">
        <v>9</v>
      </c>
      <c r="D135" s="110"/>
      <c r="E135" s="110" t="s">
        <v>136</v>
      </c>
      <c r="F135" s="110"/>
      <c r="G135" s="109">
        <v>9100440</v>
      </c>
      <c r="H135" s="109"/>
      <c r="I135" s="25" t="s">
        <v>128</v>
      </c>
      <c r="J135" s="110" t="s">
        <v>137</v>
      </c>
      <c r="K135" s="110"/>
      <c r="L135" s="109">
        <v>111</v>
      </c>
      <c r="M135" s="109"/>
      <c r="N135" s="111">
        <v>213</v>
      </c>
      <c r="O135" s="111"/>
      <c r="P135" s="111"/>
      <c r="Q135" s="112">
        <v>312760</v>
      </c>
      <c r="R135" s="112"/>
      <c r="S135" s="112"/>
      <c r="T135" s="26">
        <v>175049.51</v>
      </c>
      <c r="U135" s="27">
        <f t="shared" si="6"/>
        <v>137710.49</v>
      </c>
    </row>
    <row r="136" spans="1:21" ht="15.75" customHeight="1">
      <c r="A136" s="23" t="s">
        <v>90</v>
      </c>
      <c r="B136" s="24"/>
      <c r="C136" s="109" t="s">
        <v>9</v>
      </c>
      <c r="D136" s="109"/>
      <c r="E136" s="110" t="s">
        <v>136</v>
      </c>
      <c r="F136" s="110"/>
      <c r="G136" s="109">
        <v>9100440</v>
      </c>
      <c r="H136" s="109"/>
      <c r="I136" s="25" t="s">
        <v>128</v>
      </c>
      <c r="J136" s="109">
        <v>40</v>
      </c>
      <c r="K136" s="109"/>
      <c r="L136" s="109">
        <v>122</v>
      </c>
      <c r="M136" s="109"/>
      <c r="N136" s="111" t="s">
        <v>91</v>
      </c>
      <c r="O136" s="111"/>
      <c r="P136" s="111"/>
      <c r="Q136" s="112">
        <v>5000</v>
      </c>
      <c r="R136" s="112"/>
      <c r="S136" s="112"/>
      <c r="T136" s="26">
        <v>0</v>
      </c>
      <c r="U136" s="27">
        <f t="shared" si="6"/>
        <v>5000</v>
      </c>
    </row>
    <row r="137" spans="1:21" ht="16.5" customHeight="1">
      <c r="A137" s="23" t="s">
        <v>92</v>
      </c>
      <c r="B137" s="24"/>
      <c r="C137" s="110" t="s">
        <v>9</v>
      </c>
      <c r="D137" s="110"/>
      <c r="E137" s="110" t="s">
        <v>136</v>
      </c>
      <c r="F137" s="110"/>
      <c r="G137" s="109">
        <v>9100440</v>
      </c>
      <c r="H137" s="109"/>
      <c r="I137" s="25" t="s">
        <v>128</v>
      </c>
      <c r="J137" s="110" t="s">
        <v>137</v>
      </c>
      <c r="K137" s="110"/>
      <c r="L137" s="109">
        <v>244</v>
      </c>
      <c r="M137" s="109"/>
      <c r="N137" s="111">
        <v>221</v>
      </c>
      <c r="O137" s="111"/>
      <c r="P137" s="111"/>
      <c r="Q137" s="112">
        <v>8000</v>
      </c>
      <c r="R137" s="112"/>
      <c r="S137" s="112"/>
      <c r="T137" s="26">
        <v>2131.97</v>
      </c>
      <c r="U137" s="27">
        <f t="shared" si="6"/>
        <v>5868.030000000001</v>
      </c>
    </row>
    <row r="138" spans="1:21" ht="17.25" customHeight="1">
      <c r="A138" s="23" t="s">
        <v>138</v>
      </c>
      <c r="B138" s="24"/>
      <c r="C138" s="110" t="s">
        <v>9</v>
      </c>
      <c r="D138" s="110"/>
      <c r="E138" s="110" t="s">
        <v>136</v>
      </c>
      <c r="F138" s="110"/>
      <c r="G138" s="109">
        <v>9100440</v>
      </c>
      <c r="H138" s="109"/>
      <c r="I138" s="25" t="s">
        <v>128</v>
      </c>
      <c r="J138" s="110" t="s">
        <v>137</v>
      </c>
      <c r="K138" s="110"/>
      <c r="L138" s="109">
        <v>244</v>
      </c>
      <c r="M138" s="109"/>
      <c r="N138" s="111">
        <v>222</v>
      </c>
      <c r="O138" s="111"/>
      <c r="P138" s="111"/>
      <c r="Q138" s="112">
        <v>10000</v>
      </c>
      <c r="R138" s="112"/>
      <c r="S138" s="112"/>
      <c r="T138" s="26">
        <v>3000</v>
      </c>
      <c r="U138" s="27">
        <f t="shared" si="6"/>
        <v>7000</v>
      </c>
    </row>
    <row r="139" spans="1:21" ht="17.25" customHeight="1">
      <c r="A139" s="23" t="s">
        <v>139</v>
      </c>
      <c r="B139" s="24"/>
      <c r="C139" s="110" t="s">
        <v>9</v>
      </c>
      <c r="D139" s="110"/>
      <c r="E139" s="110" t="s">
        <v>136</v>
      </c>
      <c r="F139" s="110"/>
      <c r="G139" s="109">
        <v>9100440.2</v>
      </c>
      <c r="H139" s="109"/>
      <c r="I139" s="25" t="s">
        <v>128</v>
      </c>
      <c r="J139" s="110" t="s">
        <v>137</v>
      </c>
      <c r="K139" s="110"/>
      <c r="L139" s="109">
        <v>244</v>
      </c>
      <c r="M139" s="109"/>
      <c r="N139" s="111">
        <v>222</v>
      </c>
      <c r="O139" s="111"/>
      <c r="P139" s="111"/>
      <c r="Q139" s="112">
        <v>69000</v>
      </c>
      <c r="R139" s="112"/>
      <c r="S139" s="112"/>
      <c r="T139" s="26">
        <v>0</v>
      </c>
      <c r="U139" s="27">
        <f t="shared" si="6"/>
        <v>69000</v>
      </c>
    </row>
    <row r="140" spans="1:21" ht="27" customHeight="1">
      <c r="A140" s="23" t="s">
        <v>140</v>
      </c>
      <c r="B140" s="24"/>
      <c r="C140" s="110" t="s">
        <v>9</v>
      </c>
      <c r="D140" s="110"/>
      <c r="E140" s="110" t="s">
        <v>136</v>
      </c>
      <c r="F140" s="110"/>
      <c r="G140" s="109">
        <v>9100440</v>
      </c>
      <c r="H140" s="109"/>
      <c r="I140" s="25" t="s">
        <v>128</v>
      </c>
      <c r="J140" s="110" t="s">
        <v>137</v>
      </c>
      <c r="K140" s="110"/>
      <c r="L140" s="109">
        <v>244</v>
      </c>
      <c r="M140" s="109"/>
      <c r="N140" s="111" t="s">
        <v>188</v>
      </c>
      <c r="O140" s="111"/>
      <c r="P140" s="111"/>
      <c r="Q140" s="112">
        <v>350000</v>
      </c>
      <c r="R140" s="112"/>
      <c r="S140" s="112"/>
      <c r="T140" s="26">
        <v>168360.32</v>
      </c>
      <c r="U140" s="27">
        <f t="shared" si="6"/>
        <v>181639.68</v>
      </c>
    </row>
    <row r="141" spans="1:21" ht="24.75" customHeight="1">
      <c r="A141" s="23" t="s">
        <v>141</v>
      </c>
      <c r="B141" s="24"/>
      <c r="C141" s="110" t="s">
        <v>9</v>
      </c>
      <c r="D141" s="110"/>
      <c r="E141" s="110" t="s">
        <v>136</v>
      </c>
      <c r="F141" s="110"/>
      <c r="G141" s="109">
        <v>9100440</v>
      </c>
      <c r="H141" s="109"/>
      <c r="I141" s="25" t="s">
        <v>128</v>
      </c>
      <c r="J141" s="110" t="s">
        <v>137</v>
      </c>
      <c r="K141" s="110"/>
      <c r="L141" s="109">
        <v>244</v>
      </c>
      <c r="M141" s="109"/>
      <c r="N141" s="111" t="s">
        <v>189</v>
      </c>
      <c r="O141" s="111"/>
      <c r="P141" s="111"/>
      <c r="Q141" s="112">
        <v>80000</v>
      </c>
      <c r="R141" s="112"/>
      <c r="S141" s="112"/>
      <c r="T141" s="26">
        <v>30066.92</v>
      </c>
      <c r="U141" s="27">
        <f t="shared" si="6"/>
        <v>49933.08</v>
      </c>
    </row>
    <row r="142" spans="1:21" ht="26.25" customHeight="1">
      <c r="A142" s="23" t="s">
        <v>142</v>
      </c>
      <c r="B142" s="24"/>
      <c r="C142" s="110" t="s">
        <v>9</v>
      </c>
      <c r="D142" s="110"/>
      <c r="E142" s="110" t="s">
        <v>136</v>
      </c>
      <c r="F142" s="110"/>
      <c r="G142" s="109">
        <v>9100440</v>
      </c>
      <c r="H142" s="109"/>
      <c r="I142" s="25" t="s">
        <v>128</v>
      </c>
      <c r="J142" s="110" t="s">
        <v>137</v>
      </c>
      <c r="K142" s="110"/>
      <c r="L142" s="109">
        <v>244</v>
      </c>
      <c r="M142" s="109"/>
      <c r="N142" s="111" t="s">
        <v>190</v>
      </c>
      <c r="O142" s="111"/>
      <c r="P142" s="111"/>
      <c r="Q142" s="112">
        <v>3000</v>
      </c>
      <c r="R142" s="112"/>
      <c r="S142" s="112"/>
      <c r="T142" s="26">
        <v>1348.37</v>
      </c>
      <c r="U142" s="27">
        <f t="shared" si="6"/>
        <v>1651.63</v>
      </c>
    </row>
    <row r="143" spans="1:21" ht="27.75" customHeight="1">
      <c r="A143" s="23" t="s">
        <v>95</v>
      </c>
      <c r="B143" s="24"/>
      <c r="C143" s="110" t="s">
        <v>9</v>
      </c>
      <c r="D143" s="110"/>
      <c r="E143" s="110" t="s">
        <v>136</v>
      </c>
      <c r="F143" s="110"/>
      <c r="G143" s="109">
        <v>9100440</v>
      </c>
      <c r="H143" s="109"/>
      <c r="I143" s="25" t="s">
        <v>128</v>
      </c>
      <c r="J143" s="110" t="s">
        <v>137</v>
      </c>
      <c r="K143" s="110"/>
      <c r="L143" s="109">
        <v>244</v>
      </c>
      <c r="M143" s="109"/>
      <c r="N143" s="111">
        <v>225</v>
      </c>
      <c r="O143" s="111"/>
      <c r="P143" s="111"/>
      <c r="Q143" s="137">
        <v>592000</v>
      </c>
      <c r="R143" s="137"/>
      <c r="S143" s="137"/>
      <c r="T143" s="28">
        <v>191318.16</v>
      </c>
      <c r="U143" s="27">
        <f t="shared" si="6"/>
        <v>400681.83999999997</v>
      </c>
    </row>
    <row r="144" spans="1:21" ht="26.25" customHeight="1">
      <c r="A144" s="23" t="s">
        <v>143</v>
      </c>
      <c r="B144" s="24"/>
      <c r="C144" s="110" t="s">
        <v>9</v>
      </c>
      <c r="D144" s="110"/>
      <c r="E144" s="110" t="s">
        <v>136</v>
      </c>
      <c r="F144" s="110"/>
      <c r="G144" s="109">
        <v>9100440.2</v>
      </c>
      <c r="H144" s="109"/>
      <c r="I144" s="25" t="s">
        <v>128</v>
      </c>
      <c r="J144" s="110" t="s">
        <v>137</v>
      </c>
      <c r="K144" s="110"/>
      <c r="L144" s="109">
        <v>244</v>
      </c>
      <c r="M144" s="109"/>
      <c r="N144" s="111">
        <v>225</v>
      </c>
      <c r="O144" s="111"/>
      <c r="P144" s="111"/>
      <c r="Q144" s="112">
        <v>20000</v>
      </c>
      <c r="R144" s="112"/>
      <c r="S144" s="112"/>
      <c r="T144" s="26">
        <v>0</v>
      </c>
      <c r="U144" s="27">
        <f t="shared" si="6"/>
        <v>20000</v>
      </c>
    </row>
    <row r="145" spans="1:21" ht="23.25" customHeight="1">
      <c r="A145" s="23" t="s">
        <v>95</v>
      </c>
      <c r="B145" s="24"/>
      <c r="C145" s="110" t="s">
        <v>9</v>
      </c>
      <c r="D145" s="110"/>
      <c r="E145" s="110" t="s">
        <v>136</v>
      </c>
      <c r="F145" s="110"/>
      <c r="G145" s="109">
        <v>9100440</v>
      </c>
      <c r="H145" s="109"/>
      <c r="I145" s="25" t="s">
        <v>128</v>
      </c>
      <c r="J145" s="110" t="s">
        <v>137</v>
      </c>
      <c r="K145" s="110"/>
      <c r="L145" s="109">
        <v>244</v>
      </c>
      <c r="M145" s="109"/>
      <c r="N145" s="111">
        <v>226</v>
      </c>
      <c r="O145" s="111"/>
      <c r="P145" s="111"/>
      <c r="Q145" s="112">
        <v>50000</v>
      </c>
      <c r="R145" s="112"/>
      <c r="S145" s="112"/>
      <c r="T145" s="26">
        <v>40742.05</v>
      </c>
      <c r="U145" s="27">
        <f t="shared" si="6"/>
        <v>9257.949999999997</v>
      </c>
    </row>
    <row r="146" spans="1:21" ht="25.5" customHeight="1">
      <c r="A146" s="23" t="s">
        <v>143</v>
      </c>
      <c r="B146" s="24"/>
      <c r="C146" s="110" t="s">
        <v>9</v>
      </c>
      <c r="D146" s="110"/>
      <c r="E146" s="110" t="s">
        <v>136</v>
      </c>
      <c r="F146" s="110"/>
      <c r="G146" s="109">
        <v>9100440.2</v>
      </c>
      <c r="H146" s="109"/>
      <c r="I146" s="25" t="s">
        <v>128</v>
      </c>
      <c r="J146" s="110" t="s">
        <v>137</v>
      </c>
      <c r="K146" s="110"/>
      <c r="L146" s="109">
        <v>244</v>
      </c>
      <c r="M146" s="109"/>
      <c r="N146" s="111">
        <v>226</v>
      </c>
      <c r="O146" s="111"/>
      <c r="P146" s="111"/>
      <c r="Q146" s="112">
        <v>20000</v>
      </c>
      <c r="R146" s="112"/>
      <c r="S146" s="112"/>
      <c r="T146" s="26">
        <v>9000</v>
      </c>
      <c r="U146" s="27">
        <f t="shared" si="6"/>
        <v>11000</v>
      </c>
    </row>
    <row r="147" spans="1:21" ht="15" customHeight="1">
      <c r="A147" s="23" t="s">
        <v>144</v>
      </c>
      <c r="B147" s="24"/>
      <c r="C147" s="110" t="s">
        <v>9</v>
      </c>
      <c r="D147" s="110"/>
      <c r="E147" s="110" t="s">
        <v>136</v>
      </c>
      <c r="F147" s="110"/>
      <c r="G147" s="109">
        <v>9100440</v>
      </c>
      <c r="H147" s="109"/>
      <c r="I147" s="25" t="s">
        <v>128</v>
      </c>
      <c r="J147" s="110" t="s">
        <v>137</v>
      </c>
      <c r="K147" s="110"/>
      <c r="L147" s="109">
        <v>244</v>
      </c>
      <c r="M147" s="109"/>
      <c r="N147" s="111">
        <v>290</v>
      </c>
      <c r="O147" s="111"/>
      <c r="P147" s="111"/>
      <c r="Q147" s="112">
        <v>70000</v>
      </c>
      <c r="R147" s="112"/>
      <c r="S147" s="112"/>
      <c r="T147" s="26">
        <v>5000</v>
      </c>
      <c r="U147" s="27">
        <f t="shared" si="6"/>
        <v>65000</v>
      </c>
    </row>
    <row r="148" spans="1:21" ht="15" customHeight="1">
      <c r="A148" s="23" t="s">
        <v>144</v>
      </c>
      <c r="B148" s="24"/>
      <c r="C148" s="110" t="s">
        <v>9</v>
      </c>
      <c r="D148" s="110"/>
      <c r="E148" s="110" t="s">
        <v>136</v>
      </c>
      <c r="F148" s="110"/>
      <c r="G148" s="109">
        <v>9100440.2</v>
      </c>
      <c r="H148" s="109"/>
      <c r="I148" s="85" t="s">
        <v>128</v>
      </c>
      <c r="J148" s="110" t="s">
        <v>137</v>
      </c>
      <c r="K148" s="110"/>
      <c r="L148" s="109">
        <v>244</v>
      </c>
      <c r="M148" s="109"/>
      <c r="N148" s="111">
        <v>290</v>
      </c>
      <c r="O148" s="111"/>
      <c r="P148" s="111"/>
      <c r="Q148" s="112">
        <v>5000</v>
      </c>
      <c r="R148" s="112"/>
      <c r="S148" s="112"/>
      <c r="T148" s="86">
        <v>0</v>
      </c>
      <c r="U148" s="27">
        <f aca="true" t="shared" si="22" ref="U148">Q148-T148</f>
        <v>5000</v>
      </c>
    </row>
    <row r="149" spans="1:21" ht="21" customHeight="1">
      <c r="A149" s="23" t="s">
        <v>96</v>
      </c>
      <c r="B149" s="24"/>
      <c r="C149" s="110" t="s">
        <v>9</v>
      </c>
      <c r="D149" s="110"/>
      <c r="E149" s="110" t="s">
        <v>136</v>
      </c>
      <c r="F149" s="110"/>
      <c r="G149" s="109">
        <v>9100440</v>
      </c>
      <c r="H149" s="109"/>
      <c r="I149" s="25" t="s">
        <v>128</v>
      </c>
      <c r="J149" s="110" t="s">
        <v>137</v>
      </c>
      <c r="K149" s="110"/>
      <c r="L149" s="109">
        <v>244</v>
      </c>
      <c r="M149" s="109"/>
      <c r="N149" s="111">
        <v>310</v>
      </c>
      <c r="O149" s="111"/>
      <c r="P149" s="111"/>
      <c r="Q149" s="112">
        <v>5000</v>
      </c>
      <c r="R149" s="112"/>
      <c r="S149" s="112"/>
      <c r="T149" s="26">
        <v>1047</v>
      </c>
      <c r="U149" s="27">
        <f t="shared" si="6"/>
        <v>3953</v>
      </c>
    </row>
    <row r="150" spans="1:21" ht="23.25" customHeight="1">
      <c r="A150" s="23" t="s">
        <v>97</v>
      </c>
      <c r="B150" s="24"/>
      <c r="C150" s="110" t="s">
        <v>9</v>
      </c>
      <c r="D150" s="110"/>
      <c r="E150" s="110" t="s">
        <v>136</v>
      </c>
      <c r="F150" s="110"/>
      <c r="G150" s="109">
        <v>9100440</v>
      </c>
      <c r="H150" s="109"/>
      <c r="I150" s="25" t="s">
        <v>128</v>
      </c>
      <c r="J150" s="110" t="s">
        <v>137</v>
      </c>
      <c r="K150" s="110"/>
      <c r="L150" s="109">
        <v>244</v>
      </c>
      <c r="M150" s="109"/>
      <c r="N150" s="111">
        <v>340</v>
      </c>
      <c r="O150" s="111"/>
      <c r="P150" s="111"/>
      <c r="Q150" s="112">
        <v>10000</v>
      </c>
      <c r="R150" s="112"/>
      <c r="S150" s="112"/>
      <c r="T150" s="26">
        <v>1635.9</v>
      </c>
      <c r="U150" s="27">
        <f t="shared" si="6"/>
        <v>8364.1</v>
      </c>
    </row>
    <row r="151" spans="1:21" ht="35.25" customHeight="1">
      <c r="A151" s="23" t="s">
        <v>145</v>
      </c>
      <c r="B151" s="24"/>
      <c r="C151" s="110" t="s">
        <v>9</v>
      </c>
      <c r="D151" s="110"/>
      <c r="E151" s="110" t="s">
        <v>136</v>
      </c>
      <c r="F151" s="110"/>
      <c r="G151" s="109">
        <v>9100440.2</v>
      </c>
      <c r="H151" s="109"/>
      <c r="I151" s="25" t="s">
        <v>128</v>
      </c>
      <c r="J151" s="110" t="s">
        <v>137</v>
      </c>
      <c r="K151" s="110"/>
      <c r="L151" s="109">
        <v>244</v>
      </c>
      <c r="M151" s="109"/>
      <c r="N151" s="111">
        <v>340</v>
      </c>
      <c r="O151" s="111"/>
      <c r="P151" s="111"/>
      <c r="Q151" s="112">
        <v>6000</v>
      </c>
      <c r="R151" s="112"/>
      <c r="S151" s="112"/>
      <c r="T151" s="26">
        <v>0</v>
      </c>
      <c r="U151" s="27">
        <f aca="true" t="shared" si="23" ref="U151:U169">Q151-T151</f>
        <v>6000</v>
      </c>
    </row>
    <row r="152" spans="1:21" ht="14.25" customHeight="1">
      <c r="A152" s="23" t="s">
        <v>83</v>
      </c>
      <c r="B152" s="24"/>
      <c r="C152" s="110" t="s">
        <v>9</v>
      </c>
      <c r="D152" s="110"/>
      <c r="E152" s="110" t="s">
        <v>136</v>
      </c>
      <c r="F152" s="110"/>
      <c r="G152" s="109">
        <v>9100442</v>
      </c>
      <c r="H152" s="109"/>
      <c r="I152" s="25" t="s">
        <v>128</v>
      </c>
      <c r="J152" s="110" t="s">
        <v>146</v>
      </c>
      <c r="K152" s="110"/>
      <c r="L152" s="109">
        <v>111</v>
      </c>
      <c r="M152" s="109"/>
      <c r="N152" s="111">
        <v>211</v>
      </c>
      <c r="O152" s="111"/>
      <c r="P152" s="111"/>
      <c r="Q152" s="112">
        <v>404000</v>
      </c>
      <c r="R152" s="112"/>
      <c r="S152" s="112"/>
      <c r="T152" s="26">
        <v>239940.12</v>
      </c>
      <c r="U152" s="27">
        <f t="shared" si="23"/>
        <v>164059.88</v>
      </c>
    </row>
    <row r="153" spans="1:21" ht="24.75" customHeight="1">
      <c r="A153" s="23" t="s">
        <v>88</v>
      </c>
      <c r="B153" s="24"/>
      <c r="C153" s="110" t="s">
        <v>9</v>
      </c>
      <c r="D153" s="110"/>
      <c r="E153" s="110" t="s">
        <v>136</v>
      </c>
      <c r="F153" s="110"/>
      <c r="G153" s="109">
        <v>9100442</v>
      </c>
      <c r="H153" s="109"/>
      <c r="I153" s="25" t="s">
        <v>128</v>
      </c>
      <c r="J153" s="110" t="s">
        <v>146</v>
      </c>
      <c r="K153" s="110"/>
      <c r="L153" s="109">
        <v>111</v>
      </c>
      <c r="M153" s="109"/>
      <c r="N153" s="111">
        <v>213</v>
      </c>
      <c r="O153" s="111"/>
      <c r="P153" s="111"/>
      <c r="Q153" s="112">
        <v>156000</v>
      </c>
      <c r="R153" s="112"/>
      <c r="S153" s="112"/>
      <c r="T153" s="26">
        <v>76819.81</v>
      </c>
      <c r="U153" s="27">
        <f t="shared" si="23"/>
        <v>79180.19</v>
      </c>
    </row>
    <row r="154" spans="1:21" ht="13.5" customHeight="1">
      <c r="A154" s="23" t="s">
        <v>92</v>
      </c>
      <c r="B154" s="24"/>
      <c r="C154" s="110" t="s">
        <v>9</v>
      </c>
      <c r="D154" s="110"/>
      <c r="E154" s="110" t="s">
        <v>136</v>
      </c>
      <c r="F154" s="110"/>
      <c r="G154" s="109">
        <v>9100442</v>
      </c>
      <c r="H154" s="109"/>
      <c r="I154" s="25" t="s">
        <v>128</v>
      </c>
      <c r="J154" s="110" t="s">
        <v>146</v>
      </c>
      <c r="K154" s="110"/>
      <c r="L154" s="109">
        <v>244</v>
      </c>
      <c r="M154" s="109"/>
      <c r="N154" s="111">
        <v>221</v>
      </c>
      <c r="O154" s="111"/>
      <c r="P154" s="111"/>
      <c r="Q154" s="112">
        <v>6000</v>
      </c>
      <c r="R154" s="112"/>
      <c r="S154" s="112"/>
      <c r="T154" s="26">
        <v>0</v>
      </c>
      <c r="U154" s="27">
        <f t="shared" si="23"/>
        <v>6000</v>
      </c>
    </row>
    <row r="155" spans="1:21" ht="11.25" customHeight="1">
      <c r="A155" s="23" t="s">
        <v>138</v>
      </c>
      <c r="B155" s="24"/>
      <c r="C155" s="110" t="s">
        <v>9</v>
      </c>
      <c r="D155" s="110"/>
      <c r="E155" s="110" t="s">
        <v>136</v>
      </c>
      <c r="F155" s="110"/>
      <c r="G155" s="109">
        <v>9100442</v>
      </c>
      <c r="H155" s="109"/>
      <c r="I155" s="25" t="s">
        <v>128</v>
      </c>
      <c r="J155" s="110" t="s">
        <v>146</v>
      </c>
      <c r="K155" s="110"/>
      <c r="L155" s="109">
        <v>244</v>
      </c>
      <c r="M155" s="109"/>
      <c r="N155" s="111">
        <v>222</v>
      </c>
      <c r="O155" s="111"/>
      <c r="P155" s="111"/>
      <c r="Q155" s="112"/>
      <c r="R155" s="112"/>
      <c r="S155" s="112"/>
      <c r="T155" s="26">
        <v>0</v>
      </c>
      <c r="U155" s="27">
        <f t="shared" si="23"/>
        <v>0</v>
      </c>
    </row>
    <row r="156" spans="1:21" ht="21" customHeight="1">
      <c r="A156" s="23" t="s">
        <v>141</v>
      </c>
      <c r="B156" s="24"/>
      <c r="C156" s="110" t="s">
        <v>9</v>
      </c>
      <c r="D156" s="110"/>
      <c r="E156" s="110" t="s">
        <v>136</v>
      </c>
      <c r="F156" s="110"/>
      <c r="G156" s="109">
        <v>9100442</v>
      </c>
      <c r="H156" s="109"/>
      <c r="I156" s="25" t="s">
        <v>128</v>
      </c>
      <c r="J156" s="110" t="s">
        <v>146</v>
      </c>
      <c r="K156" s="110"/>
      <c r="L156" s="109">
        <v>244</v>
      </c>
      <c r="M156" s="109"/>
      <c r="N156" s="111">
        <v>223</v>
      </c>
      <c r="O156" s="111"/>
      <c r="P156" s="111"/>
      <c r="Q156" s="112">
        <v>8000</v>
      </c>
      <c r="R156" s="112"/>
      <c r="S156" s="112"/>
      <c r="T156" s="26">
        <v>3886.95</v>
      </c>
      <c r="U156" s="27">
        <f t="shared" si="23"/>
        <v>4113.05</v>
      </c>
    </row>
    <row r="157" spans="1:21" ht="21" customHeight="1">
      <c r="A157" s="23" t="s">
        <v>95</v>
      </c>
      <c r="B157" s="24"/>
      <c r="C157" s="110" t="s">
        <v>9</v>
      </c>
      <c r="D157" s="110"/>
      <c r="E157" s="110" t="s">
        <v>136</v>
      </c>
      <c r="F157" s="110"/>
      <c r="G157" s="109">
        <v>9100442</v>
      </c>
      <c r="H157" s="109"/>
      <c r="I157" s="25" t="s">
        <v>128</v>
      </c>
      <c r="J157" s="110" t="s">
        <v>146</v>
      </c>
      <c r="K157" s="110"/>
      <c r="L157" s="109">
        <v>244</v>
      </c>
      <c r="M157" s="109"/>
      <c r="N157" s="111">
        <v>225</v>
      </c>
      <c r="O157" s="111"/>
      <c r="P157" s="111"/>
      <c r="Q157" s="112">
        <v>31000</v>
      </c>
      <c r="R157" s="112"/>
      <c r="S157" s="112"/>
      <c r="T157" s="26">
        <v>4048</v>
      </c>
      <c r="U157" s="27">
        <f t="shared" si="23"/>
        <v>26952</v>
      </c>
    </row>
    <row r="158" spans="1:21" ht="22.5" customHeight="1">
      <c r="A158" s="23" t="s">
        <v>143</v>
      </c>
      <c r="B158" s="24"/>
      <c r="C158" s="110" t="s">
        <v>9</v>
      </c>
      <c r="D158" s="110"/>
      <c r="E158" s="110" t="s">
        <v>136</v>
      </c>
      <c r="F158" s="110"/>
      <c r="G158" s="109">
        <v>9100442</v>
      </c>
      <c r="H158" s="109"/>
      <c r="I158" s="25" t="s">
        <v>128</v>
      </c>
      <c r="J158" s="110" t="s">
        <v>146</v>
      </c>
      <c r="K158" s="110"/>
      <c r="L158" s="109">
        <v>244</v>
      </c>
      <c r="M158" s="109"/>
      <c r="N158" s="111">
        <v>226</v>
      </c>
      <c r="O158" s="111"/>
      <c r="P158" s="111"/>
      <c r="Q158" s="112">
        <v>37000</v>
      </c>
      <c r="R158" s="112"/>
      <c r="S158" s="112"/>
      <c r="T158" s="26">
        <v>16587.21</v>
      </c>
      <c r="U158" s="27">
        <f t="shared" si="23"/>
        <v>20412.79</v>
      </c>
    </row>
    <row r="159" spans="1:21" ht="12" customHeight="1">
      <c r="A159" s="23" t="s">
        <v>144</v>
      </c>
      <c r="B159" s="24"/>
      <c r="C159" s="110" t="s">
        <v>9</v>
      </c>
      <c r="D159" s="110"/>
      <c r="E159" s="110" t="s">
        <v>136</v>
      </c>
      <c r="F159" s="110"/>
      <c r="G159" s="109">
        <v>9100442</v>
      </c>
      <c r="H159" s="109"/>
      <c r="I159" s="25" t="s">
        <v>128</v>
      </c>
      <c r="J159" s="110" t="s">
        <v>146</v>
      </c>
      <c r="K159" s="110"/>
      <c r="L159" s="109">
        <v>244</v>
      </c>
      <c r="M159" s="109"/>
      <c r="N159" s="111">
        <v>290</v>
      </c>
      <c r="O159" s="111"/>
      <c r="P159" s="111"/>
      <c r="Q159" s="112">
        <v>10000</v>
      </c>
      <c r="R159" s="112"/>
      <c r="S159" s="112"/>
      <c r="T159" s="26">
        <v>0</v>
      </c>
      <c r="U159" s="27">
        <f t="shared" si="23"/>
        <v>10000</v>
      </c>
    </row>
    <row r="160" spans="1:21" ht="22.5" customHeight="1">
      <c r="A160" s="23" t="s">
        <v>96</v>
      </c>
      <c r="B160" s="24"/>
      <c r="C160" s="110" t="s">
        <v>9</v>
      </c>
      <c r="D160" s="110"/>
      <c r="E160" s="110" t="s">
        <v>136</v>
      </c>
      <c r="F160" s="110"/>
      <c r="G160" s="109">
        <v>9100442</v>
      </c>
      <c r="H160" s="109"/>
      <c r="I160" s="25" t="s">
        <v>128</v>
      </c>
      <c r="J160" s="110" t="s">
        <v>146</v>
      </c>
      <c r="K160" s="110"/>
      <c r="L160" s="109">
        <v>244</v>
      </c>
      <c r="M160" s="109"/>
      <c r="N160" s="111">
        <v>310</v>
      </c>
      <c r="O160" s="111"/>
      <c r="P160" s="111"/>
      <c r="Q160" s="112">
        <v>30000</v>
      </c>
      <c r="R160" s="112"/>
      <c r="S160" s="112"/>
      <c r="T160" s="26">
        <v>0</v>
      </c>
      <c r="U160" s="27">
        <f t="shared" si="23"/>
        <v>30000</v>
      </c>
    </row>
    <row r="161" spans="1:21" ht="22.5" customHeight="1">
      <c r="A161" s="23" t="s">
        <v>147</v>
      </c>
      <c r="B161" s="24"/>
      <c r="C161" s="110" t="s">
        <v>9</v>
      </c>
      <c r="D161" s="110"/>
      <c r="E161" s="110" t="s">
        <v>136</v>
      </c>
      <c r="F161" s="110"/>
      <c r="G161" s="109">
        <v>9100442.2</v>
      </c>
      <c r="H161" s="109"/>
      <c r="I161" s="25" t="s">
        <v>128</v>
      </c>
      <c r="J161" s="110" t="s">
        <v>146</v>
      </c>
      <c r="K161" s="110"/>
      <c r="L161" s="109">
        <v>244</v>
      </c>
      <c r="M161" s="109"/>
      <c r="N161" s="111">
        <v>310</v>
      </c>
      <c r="O161" s="111"/>
      <c r="P161" s="111"/>
      <c r="Q161" s="112">
        <v>20000</v>
      </c>
      <c r="R161" s="112"/>
      <c r="S161" s="112"/>
      <c r="T161" s="26">
        <v>0</v>
      </c>
      <c r="U161" s="27">
        <f t="shared" si="23"/>
        <v>20000</v>
      </c>
    </row>
    <row r="162" spans="1:21" ht="22.5" customHeight="1">
      <c r="A162" s="23" t="s">
        <v>97</v>
      </c>
      <c r="B162" s="24"/>
      <c r="C162" s="110" t="s">
        <v>9</v>
      </c>
      <c r="D162" s="110"/>
      <c r="E162" s="110" t="s">
        <v>136</v>
      </c>
      <c r="F162" s="110"/>
      <c r="G162" s="109">
        <v>9100442</v>
      </c>
      <c r="H162" s="109"/>
      <c r="I162" s="25" t="s">
        <v>128</v>
      </c>
      <c r="J162" s="110" t="s">
        <v>146</v>
      </c>
      <c r="K162" s="110"/>
      <c r="L162" s="109">
        <v>244</v>
      </c>
      <c r="M162" s="109"/>
      <c r="N162" s="111">
        <v>340</v>
      </c>
      <c r="O162" s="111"/>
      <c r="P162" s="111"/>
      <c r="Q162" s="112">
        <v>28000</v>
      </c>
      <c r="R162" s="112"/>
      <c r="S162" s="112"/>
      <c r="T162" s="26">
        <v>12489</v>
      </c>
      <c r="U162" s="27">
        <f t="shared" si="23"/>
        <v>15511</v>
      </c>
    </row>
    <row r="163" spans="1:21" ht="14.25" customHeight="1">
      <c r="A163" s="23" t="s">
        <v>83</v>
      </c>
      <c r="B163" s="24"/>
      <c r="C163" s="110" t="s">
        <v>9</v>
      </c>
      <c r="D163" s="110"/>
      <c r="E163" s="110" t="s">
        <v>136</v>
      </c>
      <c r="F163" s="110"/>
      <c r="G163" s="109">
        <v>9100597</v>
      </c>
      <c r="H163" s="109"/>
      <c r="I163" s="25" t="s">
        <v>134</v>
      </c>
      <c r="J163" s="110" t="s">
        <v>148</v>
      </c>
      <c r="K163" s="110"/>
      <c r="L163" s="109">
        <v>111</v>
      </c>
      <c r="M163" s="109"/>
      <c r="N163" s="111">
        <v>211</v>
      </c>
      <c r="O163" s="111"/>
      <c r="P163" s="111"/>
      <c r="Q163" s="112">
        <v>281300</v>
      </c>
      <c r="R163" s="112"/>
      <c r="S163" s="112"/>
      <c r="T163" s="26">
        <v>6533</v>
      </c>
      <c r="U163" s="27">
        <f t="shared" si="23"/>
        <v>274767</v>
      </c>
    </row>
    <row r="164" spans="1:21" ht="22.5" customHeight="1">
      <c r="A164" s="23" t="s">
        <v>88</v>
      </c>
      <c r="B164" s="24"/>
      <c r="C164" s="110" t="s">
        <v>9</v>
      </c>
      <c r="D164" s="110"/>
      <c r="E164" s="110" t="s">
        <v>136</v>
      </c>
      <c r="F164" s="110"/>
      <c r="G164" s="109">
        <v>9100597</v>
      </c>
      <c r="H164" s="109"/>
      <c r="I164" s="25" t="s">
        <v>134</v>
      </c>
      <c r="J164" s="110" t="s">
        <v>148</v>
      </c>
      <c r="K164" s="110"/>
      <c r="L164" s="109">
        <v>111</v>
      </c>
      <c r="M164" s="109"/>
      <c r="N164" s="111">
        <v>213</v>
      </c>
      <c r="O164" s="111"/>
      <c r="P164" s="111"/>
      <c r="Q164" s="112">
        <v>90100</v>
      </c>
      <c r="R164" s="112"/>
      <c r="S164" s="112"/>
      <c r="T164" s="26">
        <v>1457.42</v>
      </c>
      <c r="U164" s="27">
        <f t="shared" si="23"/>
        <v>88642.58</v>
      </c>
    </row>
    <row r="165" spans="1:21" ht="50.25" customHeight="1">
      <c r="A165" s="23" t="s">
        <v>210</v>
      </c>
      <c r="B165" s="24"/>
      <c r="C165" s="110" t="s">
        <v>9</v>
      </c>
      <c r="D165" s="110"/>
      <c r="E165" s="110" t="s">
        <v>136</v>
      </c>
      <c r="F165" s="110"/>
      <c r="G165" s="109">
        <v>9107202</v>
      </c>
      <c r="H165" s="109"/>
      <c r="I165" s="99" t="s">
        <v>134</v>
      </c>
      <c r="J165" s="110" t="s">
        <v>148</v>
      </c>
      <c r="K165" s="110"/>
      <c r="L165" s="109">
        <v>244</v>
      </c>
      <c r="M165" s="109"/>
      <c r="N165" s="118" t="s">
        <v>211</v>
      </c>
      <c r="O165" s="138"/>
      <c r="P165" s="139"/>
      <c r="Q165" s="112">
        <v>380000</v>
      </c>
      <c r="R165" s="112"/>
      <c r="S165" s="112"/>
      <c r="T165" s="100">
        <v>0</v>
      </c>
      <c r="U165" s="27">
        <f aca="true" t="shared" si="24" ref="U165">Q165-T165</f>
        <v>380000</v>
      </c>
    </row>
    <row r="166" spans="1:21" ht="15.75" customHeight="1">
      <c r="A166" s="23" t="s">
        <v>149</v>
      </c>
      <c r="B166" s="24"/>
      <c r="C166" s="110" t="s">
        <v>9</v>
      </c>
      <c r="D166" s="110"/>
      <c r="E166" s="110" t="s">
        <v>150</v>
      </c>
      <c r="F166" s="110"/>
      <c r="G166" s="109">
        <v>9100491</v>
      </c>
      <c r="H166" s="109"/>
      <c r="I166" s="25" t="s">
        <v>128</v>
      </c>
      <c r="J166" s="110" t="s">
        <v>151</v>
      </c>
      <c r="K166" s="110"/>
      <c r="L166" s="109">
        <v>321</v>
      </c>
      <c r="M166" s="109"/>
      <c r="N166" s="111">
        <v>263</v>
      </c>
      <c r="O166" s="111"/>
      <c r="P166" s="111"/>
      <c r="Q166" s="112">
        <v>300000</v>
      </c>
      <c r="R166" s="112"/>
      <c r="S166" s="112"/>
      <c r="T166" s="26">
        <v>43032</v>
      </c>
      <c r="U166" s="27">
        <f t="shared" si="23"/>
        <v>256968</v>
      </c>
    </row>
    <row r="167" spans="1:21" ht="21" customHeight="1">
      <c r="A167" s="23" t="s">
        <v>152</v>
      </c>
      <c r="B167" s="24"/>
      <c r="C167" s="110" t="s">
        <v>9</v>
      </c>
      <c r="D167" s="110"/>
      <c r="E167" s="110" t="s">
        <v>153</v>
      </c>
      <c r="F167" s="110"/>
      <c r="G167" s="109">
        <v>9100512</v>
      </c>
      <c r="H167" s="109"/>
      <c r="I167" s="25" t="s">
        <v>134</v>
      </c>
      <c r="J167" s="110" t="s">
        <v>154</v>
      </c>
      <c r="K167" s="110"/>
      <c r="L167" s="109">
        <v>244</v>
      </c>
      <c r="M167" s="109"/>
      <c r="N167" s="111">
        <v>222</v>
      </c>
      <c r="O167" s="111"/>
      <c r="P167" s="111"/>
      <c r="Q167" s="112">
        <v>10000</v>
      </c>
      <c r="R167" s="112"/>
      <c r="S167" s="112"/>
      <c r="T167" s="26">
        <v>0</v>
      </c>
      <c r="U167" s="27">
        <f t="shared" si="23"/>
        <v>10000</v>
      </c>
    </row>
    <row r="168" spans="1:21" ht="31.5" customHeight="1">
      <c r="A168" s="23" t="s">
        <v>155</v>
      </c>
      <c r="B168" s="24"/>
      <c r="C168" s="110" t="s">
        <v>9</v>
      </c>
      <c r="D168" s="110"/>
      <c r="E168" s="110" t="s">
        <v>153</v>
      </c>
      <c r="F168" s="110"/>
      <c r="G168" s="109">
        <v>9100512</v>
      </c>
      <c r="H168" s="109"/>
      <c r="I168" s="25" t="s">
        <v>134</v>
      </c>
      <c r="J168" s="110" t="s">
        <v>154</v>
      </c>
      <c r="K168" s="110"/>
      <c r="L168" s="109">
        <v>244</v>
      </c>
      <c r="M168" s="109"/>
      <c r="N168" s="111">
        <v>310</v>
      </c>
      <c r="O168" s="111"/>
      <c r="P168" s="111"/>
      <c r="Q168" s="112">
        <v>50000</v>
      </c>
      <c r="R168" s="112"/>
      <c r="S168" s="112"/>
      <c r="T168" s="26">
        <v>28963</v>
      </c>
      <c r="U168" s="27">
        <f t="shared" si="23"/>
        <v>21037</v>
      </c>
    </row>
    <row r="169" spans="1:21" ht="45.75" customHeight="1">
      <c r="A169" s="23" t="s">
        <v>210</v>
      </c>
      <c r="B169" s="24"/>
      <c r="C169" s="110" t="s">
        <v>9</v>
      </c>
      <c r="D169" s="110"/>
      <c r="E169" s="110" t="s">
        <v>153</v>
      </c>
      <c r="F169" s="110"/>
      <c r="G169" s="109">
        <v>9107202</v>
      </c>
      <c r="H169" s="109"/>
      <c r="I169" s="99" t="s">
        <v>134</v>
      </c>
      <c r="J169" s="110" t="s">
        <v>148</v>
      </c>
      <c r="K169" s="110"/>
      <c r="L169" s="109">
        <v>244</v>
      </c>
      <c r="M169" s="109"/>
      <c r="N169" s="118" t="s">
        <v>211</v>
      </c>
      <c r="O169" s="138"/>
      <c r="P169" s="139"/>
      <c r="Q169" s="112">
        <v>100000</v>
      </c>
      <c r="R169" s="112"/>
      <c r="S169" s="112"/>
      <c r="T169" s="100">
        <v>0</v>
      </c>
      <c r="U169" s="27">
        <f t="shared" si="23"/>
        <v>100000</v>
      </c>
    </row>
    <row r="170" spans="1:21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60"/>
      <c r="R170" s="161"/>
      <c r="S170" s="101">
        <f>SUM(Q170)</f>
        <v>0</v>
      </c>
      <c r="T170" s="158" t="s">
        <v>156</v>
      </c>
      <c r="U170" s="158"/>
    </row>
    <row r="171" spans="1:21" ht="15">
      <c r="A171" s="159" t="s">
        <v>157</v>
      </c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ht="2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45">
      <c r="A173" s="30" t="s">
        <v>158</v>
      </c>
      <c r="B173" s="31" t="s">
        <v>20</v>
      </c>
      <c r="C173" s="148" t="s">
        <v>159</v>
      </c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 t="s">
        <v>81</v>
      </c>
      <c r="R173" s="148"/>
      <c r="S173" s="148"/>
      <c r="T173" s="32" t="s">
        <v>23</v>
      </c>
      <c r="U173" s="31" t="s">
        <v>24</v>
      </c>
    </row>
    <row r="174" spans="1:21" ht="15.75" thickBot="1">
      <c r="A174" s="33">
        <v>1</v>
      </c>
      <c r="B174" s="33">
        <v>2</v>
      </c>
      <c r="C174" s="149">
        <v>3</v>
      </c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50">
        <v>4</v>
      </c>
      <c r="R174" s="150"/>
      <c r="S174" s="150"/>
      <c r="T174" s="34">
        <v>5</v>
      </c>
      <c r="U174" s="33">
        <v>6</v>
      </c>
    </row>
    <row r="175" spans="1:21" ht="26.25" customHeight="1">
      <c r="A175" s="35" t="s">
        <v>160</v>
      </c>
      <c r="B175" s="36">
        <v>500</v>
      </c>
      <c r="C175" s="153" t="s">
        <v>26</v>
      </c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4">
        <v>0</v>
      </c>
      <c r="R175" s="154"/>
      <c r="S175" s="154"/>
      <c r="T175" s="37">
        <v>0</v>
      </c>
      <c r="U175" s="38">
        <v>0</v>
      </c>
    </row>
    <row r="176" spans="1:21" ht="15">
      <c r="A176" s="39" t="s">
        <v>27</v>
      </c>
      <c r="B176" s="40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41"/>
      <c r="R176" s="1"/>
      <c r="S176" s="1"/>
      <c r="T176" s="42"/>
      <c r="U176" s="43"/>
    </row>
    <row r="177" spans="1:21" ht="29.25" customHeight="1">
      <c r="A177" s="35" t="s">
        <v>161</v>
      </c>
      <c r="B177" s="44">
        <v>520</v>
      </c>
      <c r="C177" s="156" t="s">
        <v>26</v>
      </c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7">
        <v>0</v>
      </c>
      <c r="R177" s="157"/>
      <c r="S177" s="157"/>
      <c r="T177" s="45">
        <v>0</v>
      </c>
      <c r="U177" s="46">
        <v>0</v>
      </c>
    </row>
    <row r="178" spans="1:21" ht="15.75" thickBot="1">
      <c r="A178" s="47" t="s">
        <v>162</v>
      </c>
      <c r="B178" s="48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49"/>
      <c r="R178" s="50"/>
      <c r="S178" s="50"/>
      <c r="T178" s="51"/>
      <c r="U178" s="52"/>
    </row>
    <row r="179" spans="1:21" ht="15.75" thickBot="1">
      <c r="A179" s="151" t="s">
        <v>163</v>
      </c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</row>
    <row r="180" spans="1:21" ht="28.5" customHeight="1">
      <c r="A180" s="53" t="s">
        <v>164</v>
      </c>
      <c r="B180" s="54">
        <v>620</v>
      </c>
      <c r="C180" s="143" t="s">
        <v>26</v>
      </c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4">
        <v>0</v>
      </c>
      <c r="R180" s="144"/>
      <c r="S180" s="144"/>
      <c r="T180" s="55">
        <v>0</v>
      </c>
      <c r="U180" s="56">
        <v>0</v>
      </c>
    </row>
    <row r="181" spans="1:21" ht="15.75" thickBot="1">
      <c r="A181" s="47" t="s">
        <v>162</v>
      </c>
      <c r="B181" s="48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49"/>
      <c r="R181" s="50"/>
      <c r="S181" s="50"/>
      <c r="T181" s="51"/>
      <c r="U181" s="52"/>
    </row>
    <row r="182" spans="1:21" ht="15.75" thickBot="1">
      <c r="A182" s="151" t="s">
        <v>163</v>
      </c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</row>
    <row r="183" spans="1:21" ht="20.25" customHeight="1">
      <c r="A183" s="53" t="s">
        <v>165</v>
      </c>
      <c r="B183" s="54">
        <v>700</v>
      </c>
      <c r="C183" s="143" t="s">
        <v>26</v>
      </c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4">
        <v>0</v>
      </c>
      <c r="R183" s="144"/>
      <c r="S183" s="144"/>
      <c r="T183" s="55">
        <v>0</v>
      </c>
      <c r="U183" s="56">
        <v>0</v>
      </c>
    </row>
    <row r="184" spans="1:21" ht="32.25" customHeight="1" thickBot="1">
      <c r="A184" s="57" t="s">
        <v>166</v>
      </c>
      <c r="B184" s="54">
        <v>710</v>
      </c>
      <c r="C184" s="143" t="s">
        <v>26</v>
      </c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4">
        <v>0</v>
      </c>
      <c r="R184" s="144"/>
      <c r="S184" s="144"/>
      <c r="T184" s="55">
        <v>0</v>
      </c>
      <c r="U184" s="58" t="s">
        <v>167</v>
      </c>
    </row>
    <row r="185" spans="1:21" ht="15.75" thickBot="1">
      <c r="A185" s="145" t="s">
        <v>163</v>
      </c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</row>
    <row r="186" spans="1:21" ht="27" customHeight="1" thickBot="1">
      <c r="A186" s="57" t="s">
        <v>168</v>
      </c>
      <c r="B186" s="59">
        <v>720</v>
      </c>
      <c r="C186" s="146" t="s">
        <v>26</v>
      </c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7">
        <v>0</v>
      </c>
      <c r="R186" s="147"/>
      <c r="S186" s="147"/>
      <c r="T186" s="60">
        <v>0</v>
      </c>
      <c r="U186" s="61" t="s">
        <v>167</v>
      </c>
    </row>
    <row r="187" spans="1:21" ht="15.75" thickBot="1">
      <c r="A187" s="145" t="s">
        <v>163</v>
      </c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</row>
    <row r="188" spans="1:21" ht="15">
      <c r="A188" s="6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</row>
    <row r="189" spans="1:21" ht="15">
      <c r="A189" s="64" t="s">
        <v>169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42" t="s">
        <v>212</v>
      </c>
      <c r="R189" s="142"/>
      <c r="S189" s="142"/>
      <c r="T189" s="142"/>
      <c r="U189" s="1"/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41" t="s">
        <v>170</v>
      </c>
      <c r="R190" s="141"/>
      <c r="S190" s="141"/>
      <c r="T190" s="141"/>
      <c r="U190" s="1"/>
    </row>
    <row r="191" spans="1:21" ht="1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>
      <c r="A192" s="140" t="s">
        <v>171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41" t="s">
        <v>170</v>
      </c>
      <c r="R193" s="141"/>
      <c r="S193" s="141"/>
      <c r="T193" s="141"/>
      <c r="U193" s="1"/>
    </row>
    <row r="194" spans="1:21" ht="6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>
      <c r="A195" s="64" t="s">
        <v>172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42" t="s">
        <v>173</v>
      </c>
      <c r="R195" s="142"/>
      <c r="S195" s="142"/>
      <c r="T195" s="142"/>
      <c r="U195" s="1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41" t="s">
        <v>170</v>
      </c>
      <c r="R196" s="141"/>
      <c r="S196" s="141"/>
      <c r="T196" s="141"/>
      <c r="U196" s="1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>
      <c r="A198" s="65" t="s">
        <v>213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8">
      <c r="A202" s="1" t="s">
        <v>174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</sheetData>
  <mergeCells count="1039">
    <mergeCell ref="N169:P169"/>
    <mergeCell ref="Q169:S169"/>
    <mergeCell ref="Q170:R170"/>
    <mergeCell ref="C132:D132"/>
    <mergeCell ref="E132:F132"/>
    <mergeCell ref="G132:H132"/>
    <mergeCell ref="J132:K132"/>
    <mergeCell ref="L132:M132"/>
    <mergeCell ref="N132:P132"/>
    <mergeCell ref="Q132:S132"/>
    <mergeCell ref="C165:D165"/>
    <mergeCell ref="E165:F165"/>
    <mergeCell ref="G165:H165"/>
    <mergeCell ref="J165:K165"/>
    <mergeCell ref="L165:M165"/>
    <mergeCell ref="N165:P165"/>
    <mergeCell ref="Q165:S165"/>
    <mergeCell ref="J164:K164"/>
    <mergeCell ref="L164:M164"/>
    <mergeCell ref="N164:P164"/>
    <mergeCell ref="Q162:S162"/>
    <mergeCell ref="C163:D163"/>
    <mergeCell ref="E163:F163"/>
    <mergeCell ref="G163:H163"/>
    <mergeCell ref="J163:K163"/>
    <mergeCell ref="L163:M163"/>
    <mergeCell ref="N163:P163"/>
    <mergeCell ref="Q163:S163"/>
    <mergeCell ref="C162:D162"/>
    <mergeCell ref="E162:F162"/>
    <mergeCell ref="G162:H162"/>
    <mergeCell ref="J162:K162"/>
    <mergeCell ref="C131:D131"/>
    <mergeCell ref="E131:F131"/>
    <mergeCell ref="G131:H131"/>
    <mergeCell ref="J131:K131"/>
    <mergeCell ref="L131:M131"/>
    <mergeCell ref="N131:P131"/>
    <mergeCell ref="Q131:S131"/>
    <mergeCell ref="C128:D128"/>
    <mergeCell ref="E128:F128"/>
    <mergeCell ref="G128:H128"/>
    <mergeCell ref="J128:K128"/>
    <mergeCell ref="L128:M128"/>
    <mergeCell ref="N128:P128"/>
    <mergeCell ref="Q128:S128"/>
    <mergeCell ref="C129:D129"/>
    <mergeCell ref="E129:F129"/>
    <mergeCell ref="G129:H129"/>
    <mergeCell ref="J129:K129"/>
    <mergeCell ref="L129:M129"/>
    <mergeCell ref="N129:P129"/>
    <mergeCell ref="Q129:S129"/>
    <mergeCell ref="N127:P127"/>
    <mergeCell ref="Q127:S127"/>
    <mergeCell ref="J124:K124"/>
    <mergeCell ref="L124:M124"/>
    <mergeCell ref="N124:P124"/>
    <mergeCell ref="Q124:S124"/>
    <mergeCell ref="C125:D125"/>
    <mergeCell ref="E125:F125"/>
    <mergeCell ref="G125:H125"/>
    <mergeCell ref="J125:K125"/>
    <mergeCell ref="L125:M125"/>
    <mergeCell ref="N125:P125"/>
    <mergeCell ref="Q125:S125"/>
    <mergeCell ref="C130:D130"/>
    <mergeCell ref="E130:F130"/>
    <mergeCell ref="G130:H130"/>
    <mergeCell ref="J130:K130"/>
    <mergeCell ref="L130:M130"/>
    <mergeCell ref="N130:P130"/>
    <mergeCell ref="Q130:S130"/>
    <mergeCell ref="G110:H110"/>
    <mergeCell ref="J110:K110"/>
    <mergeCell ref="L110:M110"/>
    <mergeCell ref="N110:P110"/>
    <mergeCell ref="Q110:S110"/>
    <mergeCell ref="C107:D107"/>
    <mergeCell ref="E107:F107"/>
    <mergeCell ref="G107:H107"/>
    <mergeCell ref="J107:K107"/>
    <mergeCell ref="C117:D117"/>
    <mergeCell ref="E117:F117"/>
    <mergeCell ref="G117:H117"/>
    <mergeCell ref="J117:K117"/>
    <mergeCell ref="L117:M117"/>
    <mergeCell ref="N117:P117"/>
    <mergeCell ref="Q117:S117"/>
    <mergeCell ref="C118:D118"/>
    <mergeCell ref="E118:F118"/>
    <mergeCell ref="G118:H118"/>
    <mergeCell ref="J118:K118"/>
    <mergeCell ref="L118:M118"/>
    <mergeCell ref="N118:P118"/>
    <mergeCell ref="Q118:S118"/>
    <mergeCell ref="J115:K115"/>
    <mergeCell ref="L115:M115"/>
    <mergeCell ref="N115:P115"/>
    <mergeCell ref="Q115:S115"/>
    <mergeCell ref="C116:D116"/>
    <mergeCell ref="E116:F116"/>
    <mergeCell ref="G116:H116"/>
    <mergeCell ref="J116:K116"/>
    <mergeCell ref="L116:M116"/>
    <mergeCell ref="L169:M169"/>
    <mergeCell ref="Q164:S164"/>
    <mergeCell ref="C166:D166"/>
    <mergeCell ref="E166:F166"/>
    <mergeCell ref="G166:H166"/>
    <mergeCell ref="J166:K166"/>
    <mergeCell ref="L166:M166"/>
    <mergeCell ref="N166:P166"/>
    <mergeCell ref="Q166:S166"/>
    <mergeCell ref="C164:D164"/>
    <mergeCell ref="E164:F164"/>
    <mergeCell ref="G164:H164"/>
    <mergeCell ref="C111:D111"/>
    <mergeCell ref="E111:F111"/>
    <mergeCell ref="G111:H111"/>
    <mergeCell ref="J111:K111"/>
    <mergeCell ref="L111:M111"/>
    <mergeCell ref="N111:P111"/>
    <mergeCell ref="Q111:S111"/>
    <mergeCell ref="C112:D112"/>
    <mergeCell ref="E112:F112"/>
    <mergeCell ref="G112:H112"/>
    <mergeCell ref="J112:K112"/>
    <mergeCell ref="L112:M112"/>
    <mergeCell ref="N112:P112"/>
    <mergeCell ref="Q112:S112"/>
    <mergeCell ref="N116:P116"/>
    <mergeCell ref="Q116:S116"/>
    <mergeCell ref="C126:D126"/>
    <mergeCell ref="E126:F126"/>
    <mergeCell ref="G126:H126"/>
    <mergeCell ref="J126:K126"/>
    <mergeCell ref="Q189:T189"/>
    <mergeCell ref="Q190:T190"/>
    <mergeCell ref="A179:U179"/>
    <mergeCell ref="C180:P180"/>
    <mergeCell ref="Q180:S180"/>
    <mergeCell ref="C181:P181"/>
    <mergeCell ref="A182:U182"/>
    <mergeCell ref="C183:P183"/>
    <mergeCell ref="Q183:S183"/>
    <mergeCell ref="C175:P175"/>
    <mergeCell ref="Q175:S175"/>
    <mergeCell ref="C176:P176"/>
    <mergeCell ref="C177:P177"/>
    <mergeCell ref="Q177:S177"/>
    <mergeCell ref="C178:P178"/>
    <mergeCell ref="T170:U170"/>
    <mergeCell ref="A171:U171"/>
    <mergeCell ref="A192:U192"/>
    <mergeCell ref="Q193:T193"/>
    <mergeCell ref="Q195:T195"/>
    <mergeCell ref="Q196:T196"/>
    <mergeCell ref="C184:P184"/>
    <mergeCell ref="Q184:S184"/>
    <mergeCell ref="A185:U185"/>
    <mergeCell ref="C186:P186"/>
    <mergeCell ref="Q186:S186"/>
    <mergeCell ref="A187:U187"/>
    <mergeCell ref="C173:P173"/>
    <mergeCell ref="Q173:S173"/>
    <mergeCell ref="C174:P174"/>
    <mergeCell ref="Q174:S174"/>
    <mergeCell ref="Q167:S167"/>
    <mergeCell ref="C168:D168"/>
    <mergeCell ref="E168:F168"/>
    <mergeCell ref="G168:H168"/>
    <mergeCell ref="J168:K168"/>
    <mergeCell ref="L168:M168"/>
    <mergeCell ref="N168:P168"/>
    <mergeCell ref="Q168:S168"/>
    <mergeCell ref="C167:D167"/>
    <mergeCell ref="E167:F167"/>
    <mergeCell ref="G167:H167"/>
    <mergeCell ref="J167:K167"/>
    <mergeCell ref="L167:M167"/>
    <mergeCell ref="N167:P167"/>
    <mergeCell ref="C169:D169"/>
    <mergeCell ref="E169:F169"/>
    <mergeCell ref="G169:H169"/>
    <mergeCell ref="J169:K169"/>
    <mergeCell ref="L162:M162"/>
    <mergeCell ref="N162:P162"/>
    <mergeCell ref="Q160:S160"/>
    <mergeCell ref="C161:D161"/>
    <mergeCell ref="E161:F161"/>
    <mergeCell ref="G161:H161"/>
    <mergeCell ref="J161:K161"/>
    <mergeCell ref="L161:M161"/>
    <mergeCell ref="N161:P161"/>
    <mergeCell ref="Q161:S161"/>
    <mergeCell ref="C160:D160"/>
    <mergeCell ref="E160:F160"/>
    <mergeCell ref="G160:H160"/>
    <mergeCell ref="J160:K160"/>
    <mergeCell ref="L160:M160"/>
    <mergeCell ref="N160:P160"/>
    <mergeCell ref="Q158:S158"/>
    <mergeCell ref="C159:D159"/>
    <mergeCell ref="E159:F159"/>
    <mergeCell ref="G159:H159"/>
    <mergeCell ref="J159:K159"/>
    <mergeCell ref="L159:M159"/>
    <mergeCell ref="N159:P159"/>
    <mergeCell ref="Q159:S159"/>
    <mergeCell ref="C158:D158"/>
    <mergeCell ref="E158:F158"/>
    <mergeCell ref="G158:H158"/>
    <mergeCell ref="J158:K158"/>
    <mergeCell ref="L158:M158"/>
    <mergeCell ref="N158:P158"/>
    <mergeCell ref="Q156:S156"/>
    <mergeCell ref="C157:D157"/>
    <mergeCell ref="E157:F157"/>
    <mergeCell ref="G157:H157"/>
    <mergeCell ref="J157:K157"/>
    <mergeCell ref="L157:M157"/>
    <mergeCell ref="N157:P157"/>
    <mergeCell ref="Q157:S157"/>
    <mergeCell ref="C156:D156"/>
    <mergeCell ref="E156:F156"/>
    <mergeCell ref="G156:H156"/>
    <mergeCell ref="J156:K156"/>
    <mergeCell ref="L156:M156"/>
    <mergeCell ref="N156:P156"/>
    <mergeCell ref="Q154:S154"/>
    <mergeCell ref="C155:D155"/>
    <mergeCell ref="E155:F155"/>
    <mergeCell ref="G155:H155"/>
    <mergeCell ref="J155:K155"/>
    <mergeCell ref="L155:M155"/>
    <mergeCell ref="N155:P155"/>
    <mergeCell ref="Q155:S155"/>
    <mergeCell ref="C154:D154"/>
    <mergeCell ref="E154:F154"/>
    <mergeCell ref="G154:H154"/>
    <mergeCell ref="J154:K154"/>
    <mergeCell ref="L154:M154"/>
    <mergeCell ref="N154:P154"/>
    <mergeCell ref="Q152:S152"/>
    <mergeCell ref="C153:D153"/>
    <mergeCell ref="E153:F153"/>
    <mergeCell ref="G153:H153"/>
    <mergeCell ref="J153:K153"/>
    <mergeCell ref="L153:M153"/>
    <mergeCell ref="N153:P153"/>
    <mergeCell ref="Q153:S153"/>
    <mergeCell ref="C152:D152"/>
    <mergeCell ref="E152:F152"/>
    <mergeCell ref="G152:H152"/>
    <mergeCell ref="J152:K152"/>
    <mergeCell ref="L152:M152"/>
    <mergeCell ref="N152:P152"/>
    <mergeCell ref="Q150:S150"/>
    <mergeCell ref="C151:D151"/>
    <mergeCell ref="E151:F151"/>
    <mergeCell ref="G151:H151"/>
    <mergeCell ref="J151:K151"/>
    <mergeCell ref="L151:M151"/>
    <mergeCell ref="N151:P151"/>
    <mergeCell ref="Q151:S151"/>
    <mergeCell ref="C150:D150"/>
    <mergeCell ref="E150:F150"/>
    <mergeCell ref="G150:H150"/>
    <mergeCell ref="J150:K150"/>
    <mergeCell ref="L150:M150"/>
    <mergeCell ref="N150:P150"/>
    <mergeCell ref="Q147:S147"/>
    <mergeCell ref="C149:D149"/>
    <mergeCell ref="E149:F149"/>
    <mergeCell ref="G149:H149"/>
    <mergeCell ref="J149:K149"/>
    <mergeCell ref="L149:M149"/>
    <mergeCell ref="N149:P149"/>
    <mergeCell ref="Q149:S149"/>
    <mergeCell ref="C147:D147"/>
    <mergeCell ref="E147:F147"/>
    <mergeCell ref="G147:H147"/>
    <mergeCell ref="J147:K147"/>
    <mergeCell ref="L147:M147"/>
    <mergeCell ref="N147:P147"/>
    <mergeCell ref="C148:D148"/>
    <mergeCell ref="E148:F148"/>
    <mergeCell ref="G148:H148"/>
    <mergeCell ref="J148:K148"/>
    <mergeCell ref="L148:M148"/>
    <mergeCell ref="N148:P148"/>
    <mergeCell ref="Q148:S148"/>
    <mergeCell ref="Q145:S145"/>
    <mergeCell ref="C146:D146"/>
    <mergeCell ref="E146:F146"/>
    <mergeCell ref="G146:H146"/>
    <mergeCell ref="J146:K146"/>
    <mergeCell ref="L146:M146"/>
    <mergeCell ref="N146:P146"/>
    <mergeCell ref="Q146:S146"/>
    <mergeCell ref="C145:D145"/>
    <mergeCell ref="E145:F145"/>
    <mergeCell ref="G145:H145"/>
    <mergeCell ref="J145:K145"/>
    <mergeCell ref="L145:M145"/>
    <mergeCell ref="N145:P145"/>
    <mergeCell ref="Q143:S143"/>
    <mergeCell ref="C144:D144"/>
    <mergeCell ref="E144:F144"/>
    <mergeCell ref="G144:H144"/>
    <mergeCell ref="J144:K144"/>
    <mergeCell ref="L144:M144"/>
    <mergeCell ref="N144:P144"/>
    <mergeCell ref="Q144:S144"/>
    <mergeCell ref="C143:D143"/>
    <mergeCell ref="E143:F143"/>
    <mergeCell ref="G143:H143"/>
    <mergeCell ref="J143:K143"/>
    <mergeCell ref="L143:M143"/>
    <mergeCell ref="N143:P143"/>
    <mergeCell ref="Q141:S141"/>
    <mergeCell ref="C142:D142"/>
    <mergeCell ref="E142:F142"/>
    <mergeCell ref="G142:H142"/>
    <mergeCell ref="J142:K142"/>
    <mergeCell ref="L142:M142"/>
    <mergeCell ref="N142:P142"/>
    <mergeCell ref="Q142:S142"/>
    <mergeCell ref="C141:D141"/>
    <mergeCell ref="E141:F141"/>
    <mergeCell ref="G141:H141"/>
    <mergeCell ref="J141:K141"/>
    <mergeCell ref="L141:M141"/>
    <mergeCell ref="N141:P141"/>
    <mergeCell ref="Q139:S139"/>
    <mergeCell ref="C140:D140"/>
    <mergeCell ref="E140:F140"/>
    <mergeCell ref="G140:H140"/>
    <mergeCell ref="J140:K140"/>
    <mergeCell ref="L140:M140"/>
    <mergeCell ref="N140:P140"/>
    <mergeCell ref="Q140:S140"/>
    <mergeCell ref="C139:D139"/>
    <mergeCell ref="E139:F139"/>
    <mergeCell ref="G139:H139"/>
    <mergeCell ref="J139:K139"/>
    <mergeCell ref="L139:M139"/>
    <mergeCell ref="N139:P139"/>
    <mergeCell ref="Q137:S137"/>
    <mergeCell ref="C138:D138"/>
    <mergeCell ref="E138:F138"/>
    <mergeCell ref="G138:H138"/>
    <mergeCell ref="J138:K138"/>
    <mergeCell ref="L138:M138"/>
    <mergeCell ref="N138:P138"/>
    <mergeCell ref="Q138:S138"/>
    <mergeCell ref="C137:D137"/>
    <mergeCell ref="E137:F137"/>
    <mergeCell ref="G137:H137"/>
    <mergeCell ref="J137:K137"/>
    <mergeCell ref="L137:M137"/>
    <mergeCell ref="N137:P137"/>
    <mergeCell ref="Q135:S135"/>
    <mergeCell ref="C136:D136"/>
    <mergeCell ref="E136:F136"/>
    <mergeCell ref="G136:H136"/>
    <mergeCell ref="J136:K136"/>
    <mergeCell ref="L136:M136"/>
    <mergeCell ref="N136:P136"/>
    <mergeCell ref="Q136:S136"/>
    <mergeCell ref="C135:D135"/>
    <mergeCell ref="E135:F135"/>
    <mergeCell ref="G135:H135"/>
    <mergeCell ref="J135:K135"/>
    <mergeCell ref="L135:M135"/>
    <mergeCell ref="N135:P135"/>
    <mergeCell ref="Q123:S123"/>
    <mergeCell ref="C134:D134"/>
    <mergeCell ref="E134:F134"/>
    <mergeCell ref="G134:H134"/>
    <mergeCell ref="J134:K134"/>
    <mergeCell ref="L134:M134"/>
    <mergeCell ref="N134:P134"/>
    <mergeCell ref="Q134:S134"/>
    <mergeCell ref="C123:D123"/>
    <mergeCell ref="E123:F123"/>
    <mergeCell ref="G123:H123"/>
    <mergeCell ref="J123:K123"/>
    <mergeCell ref="L123:M123"/>
    <mergeCell ref="N123:P123"/>
    <mergeCell ref="C133:D133"/>
    <mergeCell ref="E133:F133"/>
    <mergeCell ref="G133:H133"/>
    <mergeCell ref="J133:K133"/>
    <mergeCell ref="L133:M133"/>
    <mergeCell ref="N133:P133"/>
    <mergeCell ref="Q133:S133"/>
    <mergeCell ref="C124:D124"/>
    <mergeCell ref="E124:F124"/>
    <mergeCell ref="G124:H124"/>
    <mergeCell ref="L126:M126"/>
    <mergeCell ref="N126:P126"/>
    <mergeCell ref="Q126:S126"/>
    <mergeCell ref="C127:D127"/>
    <mergeCell ref="E127:F127"/>
    <mergeCell ref="G127:H127"/>
    <mergeCell ref="J127:K127"/>
    <mergeCell ref="L127:M127"/>
    <mergeCell ref="Q120:S120"/>
    <mergeCell ref="C120:D120"/>
    <mergeCell ref="E120:F120"/>
    <mergeCell ref="G120:H120"/>
    <mergeCell ref="J120:K120"/>
    <mergeCell ref="L120:M120"/>
    <mergeCell ref="N120:P120"/>
    <mergeCell ref="C121:D121"/>
    <mergeCell ref="E121:F121"/>
    <mergeCell ref="G121:H121"/>
    <mergeCell ref="J121:K121"/>
    <mergeCell ref="L121:M121"/>
    <mergeCell ref="N121:P121"/>
    <mergeCell ref="Q121:S121"/>
    <mergeCell ref="Q113:S113"/>
    <mergeCell ref="C119:D119"/>
    <mergeCell ref="E119:F119"/>
    <mergeCell ref="G119:H119"/>
    <mergeCell ref="J119:K119"/>
    <mergeCell ref="L119:M119"/>
    <mergeCell ref="N119:P119"/>
    <mergeCell ref="Q119:S119"/>
    <mergeCell ref="C113:D113"/>
    <mergeCell ref="E113:F113"/>
    <mergeCell ref="G113:H113"/>
    <mergeCell ref="J113:K113"/>
    <mergeCell ref="L113:M113"/>
    <mergeCell ref="N113:P113"/>
    <mergeCell ref="C114:D114"/>
    <mergeCell ref="E114:F114"/>
    <mergeCell ref="G114:H114"/>
    <mergeCell ref="J114:K114"/>
    <mergeCell ref="L114:M114"/>
    <mergeCell ref="N114:P114"/>
    <mergeCell ref="Q114:S114"/>
    <mergeCell ref="C115:D115"/>
    <mergeCell ref="E115:F115"/>
    <mergeCell ref="G115:H115"/>
    <mergeCell ref="Q108:S108"/>
    <mergeCell ref="C108:D108"/>
    <mergeCell ref="E108:F108"/>
    <mergeCell ref="G108:H108"/>
    <mergeCell ref="J108:K108"/>
    <mergeCell ref="L108:M108"/>
    <mergeCell ref="N108:P108"/>
    <mergeCell ref="Q105:S105"/>
    <mergeCell ref="C106:D106"/>
    <mergeCell ref="E106:F106"/>
    <mergeCell ref="G106:H106"/>
    <mergeCell ref="J106:K106"/>
    <mergeCell ref="L106:M106"/>
    <mergeCell ref="N106:P106"/>
    <mergeCell ref="Q106:S106"/>
    <mergeCell ref="C105:D105"/>
    <mergeCell ref="E105:F105"/>
    <mergeCell ref="G105:H105"/>
    <mergeCell ref="J105:K105"/>
    <mergeCell ref="L105:M105"/>
    <mergeCell ref="N105:P105"/>
    <mergeCell ref="L107:M107"/>
    <mergeCell ref="N107:P107"/>
    <mergeCell ref="Q107:S107"/>
    <mergeCell ref="C110:D110"/>
    <mergeCell ref="E110:F110"/>
    <mergeCell ref="Q103:S103"/>
    <mergeCell ref="C104:D104"/>
    <mergeCell ref="E104:F104"/>
    <mergeCell ref="G104:H104"/>
    <mergeCell ref="J104:K104"/>
    <mergeCell ref="L104:M104"/>
    <mergeCell ref="N104:P104"/>
    <mergeCell ref="Q104:S104"/>
    <mergeCell ref="C103:D103"/>
    <mergeCell ref="E103:F103"/>
    <mergeCell ref="G103:H103"/>
    <mergeCell ref="J103:K103"/>
    <mergeCell ref="L103:M103"/>
    <mergeCell ref="N103:P103"/>
    <mergeCell ref="G102:H102"/>
    <mergeCell ref="J102:K102"/>
    <mergeCell ref="L102:M102"/>
    <mergeCell ref="N102:P102"/>
    <mergeCell ref="Q102:S102"/>
    <mergeCell ref="C100:D100"/>
    <mergeCell ref="E100:F100"/>
    <mergeCell ref="G100:H100"/>
    <mergeCell ref="J100:K100"/>
    <mergeCell ref="L100:M100"/>
    <mergeCell ref="N100:P100"/>
    <mergeCell ref="C101:D101"/>
    <mergeCell ref="E101:F101"/>
    <mergeCell ref="G101:H101"/>
    <mergeCell ref="J101:K101"/>
    <mergeCell ref="L101:M101"/>
    <mergeCell ref="N101:P101"/>
    <mergeCell ref="Q101:S101"/>
    <mergeCell ref="Q94:S94"/>
    <mergeCell ref="C97:D97"/>
    <mergeCell ref="E97:F97"/>
    <mergeCell ref="G97:H97"/>
    <mergeCell ref="J97:K97"/>
    <mergeCell ref="L97:M97"/>
    <mergeCell ref="N97:P97"/>
    <mergeCell ref="Q97:S97"/>
    <mergeCell ref="C94:D94"/>
    <mergeCell ref="E94:F94"/>
    <mergeCell ref="G94:H94"/>
    <mergeCell ref="J94:K94"/>
    <mergeCell ref="L94:M94"/>
    <mergeCell ref="N94:P94"/>
    <mergeCell ref="C95:D95"/>
    <mergeCell ref="E95:F95"/>
    <mergeCell ref="G95:H95"/>
    <mergeCell ref="J95:K95"/>
    <mergeCell ref="L95:M95"/>
    <mergeCell ref="N95:P95"/>
    <mergeCell ref="Q95:S95"/>
    <mergeCell ref="C96:D96"/>
    <mergeCell ref="E96:F96"/>
    <mergeCell ref="G96:H96"/>
    <mergeCell ref="Q92:S92"/>
    <mergeCell ref="C93:D93"/>
    <mergeCell ref="E93:F93"/>
    <mergeCell ref="G93:H93"/>
    <mergeCell ref="J93:K93"/>
    <mergeCell ref="L93:M93"/>
    <mergeCell ref="N93:P93"/>
    <mergeCell ref="Q93:S93"/>
    <mergeCell ref="C92:D92"/>
    <mergeCell ref="E92:F92"/>
    <mergeCell ref="G92:H92"/>
    <mergeCell ref="J92:K92"/>
    <mergeCell ref="L92:M92"/>
    <mergeCell ref="N92:P92"/>
    <mergeCell ref="E86:F86"/>
    <mergeCell ref="G86:H86"/>
    <mergeCell ref="J86:K86"/>
    <mergeCell ref="L86:M86"/>
    <mergeCell ref="N86:P86"/>
    <mergeCell ref="Q88:S88"/>
    <mergeCell ref="C90:D90"/>
    <mergeCell ref="E90:F90"/>
    <mergeCell ref="G90:H90"/>
    <mergeCell ref="J90:K90"/>
    <mergeCell ref="L90:M90"/>
    <mergeCell ref="N90:P90"/>
    <mergeCell ref="Q90:S90"/>
    <mergeCell ref="C88:D88"/>
    <mergeCell ref="E88:F88"/>
    <mergeCell ref="G88:H88"/>
    <mergeCell ref="J88:K88"/>
    <mergeCell ref="L88:M88"/>
    <mergeCell ref="N88:P88"/>
    <mergeCell ref="Q86:S86"/>
    <mergeCell ref="C87:D87"/>
    <mergeCell ref="E87:F87"/>
    <mergeCell ref="G87:H87"/>
    <mergeCell ref="J87:K87"/>
    <mergeCell ref="C89:D89"/>
    <mergeCell ref="E89:F89"/>
    <mergeCell ref="G89:H89"/>
    <mergeCell ref="J89:K89"/>
    <mergeCell ref="L89:M89"/>
    <mergeCell ref="N89:P89"/>
    <mergeCell ref="Q89:S89"/>
    <mergeCell ref="Q78:S78"/>
    <mergeCell ref="C79:D79"/>
    <mergeCell ref="E79:F79"/>
    <mergeCell ref="G79:H79"/>
    <mergeCell ref="J79:K79"/>
    <mergeCell ref="L79:M79"/>
    <mergeCell ref="N79:P79"/>
    <mergeCell ref="Q79:S79"/>
    <mergeCell ref="C78:D78"/>
    <mergeCell ref="E78:F78"/>
    <mergeCell ref="G78:H78"/>
    <mergeCell ref="J78:K78"/>
    <mergeCell ref="L78:M78"/>
    <mergeCell ref="N78:P78"/>
    <mergeCell ref="Q76:S76"/>
    <mergeCell ref="C77:D77"/>
    <mergeCell ref="E77:F77"/>
    <mergeCell ref="G77:H77"/>
    <mergeCell ref="J77:K77"/>
    <mergeCell ref="L77:M77"/>
    <mergeCell ref="N77:P77"/>
    <mergeCell ref="Q77:S77"/>
    <mergeCell ref="C76:D76"/>
    <mergeCell ref="E76:F76"/>
    <mergeCell ref="G76:H76"/>
    <mergeCell ref="J76:K76"/>
    <mergeCell ref="L76:M76"/>
    <mergeCell ref="N76:P76"/>
    <mergeCell ref="Q74:S74"/>
    <mergeCell ref="C75:D75"/>
    <mergeCell ref="E75:F75"/>
    <mergeCell ref="G75:H75"/>
    <mergeCell ref="J75:K75"/>
    <mergeCell ref="L75:M75"/>
    <mergeCell ref="N75:P75"/>
    <mergeCell ref="Q75:S75"/>
    <mergeCell ref="C74:D74"/>
    <mergeCell ref="E74:F74"/>
    <mergeCell ref="G74:H74"/>
    <mergeCell ref="J74:K74"/>
    <mergeCell ref="L74:M74"/>
    <mergeCell ref="N74:P74"/>
    <mergeCell ref="Q72:S72"/>
    <mergeCell ref="C73:D73"/>
    <mergeCell ref="E73:F73"/>
    <mergeCell ref="G73:H73"/>
    <mergeCell ref="J73:K73"/>
    <mergeCell ref="L73:M73"/>
    <mergeCell ref="N73:P73"/>
    <mergeCell ref="Q73:S73"/>
    <mergeCell ref="C72:D72"/>
    <mergeCell ref="E72:F72"/>
    <mergeCell ref="G72:H72"/>
    <mergeCell ref="J72:K72"/>
    <mergeCell ref="L72:M72"/>
    <mergeCell ref="N72:P72"/>
    <mergeCell ref="Q70:S70"/>
    <mergeCell ref="C71:D71"/>
    <mergeCell ref="E71:F71"/>
    <mergeCell ref="G71:H71"/>
    <mergeCell ref="J71:K71"/>
    <mergeCell ref="L71:M71"/>
    <mergeCell ref="N71:P71"/>
    <mergeCell ref="Q71:S71"/>
    <mergeCell ref="C70:D70"/>
    <mergeCell ref="E70:F70"/>
    <mergeCell ref="G70:H70"/>
    <mergeCell ref="J70:K70"/>
    <mergeCell ref="L70:M70"/>
    <mergeCell ref="N70:P70"/>
    <mergeCell ref="Q68:S68"/>
    <mergeCell ref="C69:D69"/>
    <mergeCell ref="E69:F69"/>
    <mergeCell ref="G69:H69"/>
    <mergeCell ref="J69:K69"/>
    <mergeCell ref="L69:M69"/>
    <mergeCell ref="N69:P69"/>
    <mergeCell ref="Q69:S69"/>
    <mergeCell ref="C68:D68"/>
    <mergeCell ref="E68:F68"/>
    <mergeCell ref="G68:H68"/>
    <mergeCell ref="J68:K68"/>
    <mergeCell ref="L68:M68"/>
    <mergeCell ref="N68:P68"/>
    <mergeCell ref="Q66:S66"/>
    <mergeCell ref="C67:D67"/>
    <mergeCell ref="E67:F67"/>
    <mergeCell ref="G67:H67"/>
    <mergeCell ref="J67:K67"/>
    <mergeCell ref="L67:M67"/>
    <mergeCell ref="N67:P67"/>
    <mergeCell ref="Q67:S67"/>
    <mergeCell ref="C66:D66"/>
    <mergeCell ref="E66:F66"/>
    <mergeCell ref="G66:H66"/>
    <mergeCell ref="J66:K66"/>
    <mergeCell ref="L66:M66"/>
    <mergeCell ref="N66:P66"/>
    <mergeCell ref="Q64:S64"/>
    <mergeCell ref="C65:D65"/>
    <mergeCell ref="E65:F65"/>
    <mergeCell ref="G65:H65"/>
    <mergeCell ref="J65:K65"/>
    <mergeCell ref="L65:M65"/>
    <mergeCell ref="N65:P65"/>
    <mergeCell ref="Q65:S65"/>
    <mergeCell ref="C64:D64"/>
    <mergeCell ref="E64:F64"/>
    <mergeCell ref="G64:H64"/>
    <mergeCell ref="J64:K64"/>
    <mergeCell ref="L64:M64"/>
    <mergeCell ref="N64:P64"/>
    <mergeCell ref="Q62:S62"/>
    <mergeCell ref="C63:D63"/>
    <mergeCell ref="E63:F63"/>
    <mergeCell ref="G63:H63"/>
    <mergeCell ref="J63:K63"/>
    <mergeCell ref="L63:M63"/>
    <mergeCell ref="N63:P63"/>
    <mergeCell ref="Q63:S63"/>
    <mergeCell ref="C62:D62"/>
    <mergeCell ref="E62:F62"/>
    <mergeCell ref="G62:H62"/>
    <mergeCell ref="J62:K62"/>
    <mergeCell ref="L62:M62"/>
    <mergeCell ref="N62:P62"/>
    <mergeCell ref="Q60:S60"/>
    <mergeCell ref="C61:D61"/>
    <mergeCell ref="E61:F61"/>
    <mergeCell ref="G61:H61"/>
    <mergeCell ref="J61:K61"/>
    <mergeCell ref="L61:M61"/>
    <mergeCell ref="N61:P61"/>
    <mergeCell ref="Q61:S61"/>
    <mergeCell ref="C60:D60"/>
    <mergeCell ref="E60:F60"/>
    <mergeCell ref="G60:H60"/>
    <mergeCell ref="J60:K60"/>
    <mergeCell ref="L60:M60"/>
    <mergeCell ref="N60:P60"/>
    <mergeCell ref="Q58:S58"/>
    <mergeCell ref="C59:D59"/>
    <mergeCell ref="E59:F59"/>
    <mergeCell ref="G59:H59"/>
    <mergeCell ref="J59:K59"/>
    <mergeCell ref="L59:M59"/>
    <mergeCell ref="N59:P59"/>
    <mergeCell ref="Q59:S59"/>
    <mergeCell ref="C58:D58"/>
    <mergeCell ref="E58:F58"/>
    <mergeCell ref="G58:H58"/>
    <mergeCell ref="J58:K58"/>
    <mergeCell ref="L58:M58"/>
    <mergeCell ref="N58:P58"/>
    <mergeCell ref="Q56:S56"/>
    <mergeCell ref="C57:D57"/>
    <mergeCell ref="E57:F57"/>
    <mergeCell ref="G57:H57"/>
    <mergeCell ref="J57:K57"/>
    <mergeCell ref="L57:M57"/>
    <mergeCell ref="N57:P57"/>
    <mergeCell ref="Q57:S57"/>
    <mergeCell ref="C56:D56"/>
    <mergeCell ref="E56:F56"/>
    <mergeCell ref="G56:H56"/>
    <mergeCell ref="J56:K56"/>
    <mergeCell ref="L56:M56"/>
    <mergeCell ref="N56:P56"/>
    <mergeCell ref="C46:P46"/>
    <mergeCell ref="Q46:S46"/>
    <mergeCell ref="Q50:S50"/>
    <mergeCell ref="C51:D51"/>
    <mergeCell ref="E51:F51"/>
    <mergeCell ref="G51:H51"/>
    <mergeCell ref="J51:K51"/>
    <mergeCell ref="L51:M51"/>
    <mergeCell ref="N51:P51"/>
    <mergeCell ref="Q51:S51"/>
    <mergeCell ref="C52:D52"/>
    <mergeCell ref="E52:F52"/>
    <mergeCell ref="G52:H52"/>
    <mergeCell ref="J52:K52"/>
    <mergeCell ref="L52:M52"/>
    <mergeCell ref="N52:P52"/>
    <mergeCell ref="C47:P47"/>
    <mergeCell ref="C50:D50"/>
    <mergeCell ref="E50:F50"/>
    <mergeCell ref="G50:H50"/>
    <mergeCell ref="J50:K50"/>
    <mergeCell ref="L50:M50"/>
    <mergeCell ref="N50:P50"/>
    <mergeCell ref="Q54:S54"/>
    <mergeCell ref="J49:K49"/>
    <mergeCell ref="L49:M49"/>
    <mergeCell ref="N49:P49"/>
    <mergeCell ref="Q49:S49"/>
    <mergeCell ref="Q52:S52"/>
    <mergeCell ref="E49:F49"/>
    <mergeCell ref="G49:H49"/>
    <mergeCell ref="C55:D55"/>
    <mergeCell ref="E55:F55"/>
    <mergeCell ref="G55:H55"/>
    <mergeCell ref="J55:K55"/>
    <mergeCell ref="L55:M55"/>
    <mergeCell ref="N55:P55"/>
    <mergeCell ref="Q55:S55"/>
    <mergeCell ref="C54:D54"/>
    <mergeCell ref="E54:F54"/>
    <mergeCell ref="G54:H54"/>
    <mergeCell ref="J54:K54"/>
    <mergeCell ref="L54:M54"/>
    <mergeCell ref="N54:P54"/>
    <mergeCell ref="G39:K39"/>
    <mergeCell ref="L39:M39"/>
    <mergeCell ref="N39:P39"/>
    <mergeCell ref="Q39:S39"/>
    <mergeCell ref="C36:D36"/>
    <mergeCell ref="E36:F36"/>
    <mergeCell ref="G36:K36"/>
    <mergeCell ref="L36:M36"/>
    <mergeCell ref="N36:P36"/>
    <mergeCell ref="Q36:S36"/>
    <mergeCell ref="Q37:R37"/>
    <mergeCell ref="T41:U41"/>
    <mergeCell ref="A42:U42"/>
    <mergeCell ref="C44:P44"/>
    <mergeCell ref="Q44:S44"/>
    <mergeCell ref="C45:P45"/>
    <mergeCell ref="Q45:S45"/>
    <mergeCell ref="N25:P25"/>
    <mergeCell ref="Q25:S25"/>
    <mergeCell ref="C30:D30"/>
    <mergeCell ref="E30:F30"/>
    <mergeCell ref="G30:K30"/>
    <mergeCell ref="L30:M30"/>
    <mergeCell ref="N30:P30"/>
    <mergeCell ref="Q30:S30"/>
    <mergeCell ref="C29:D29"/>
    <mergeCell ref="E29:F29"/>
    <mergeCell ref="G29:K29"/>
    <mergeCell ref="L29:M29"/>
    <mergeCell ref="N29:P29"/>
    <mergeCell ref="Q29:S29"/>
    <mergeCell ref="C28:D28"/>
    <mergeCell ref="E28:F28"/>
    <mergeCell ref="G28:K28"/>
    <mergeCell ref="L28:M28"/>
    <mergeCell ref="N28:P28"/>
    <mergeCell ref="Q28:S28"/>
    <mergeCell ref="G24:K24"/>
    <mergeCell ref="L24:M24"/>
    <mergeCell ref="N24:P24"/>
    <mergeCell ref="Q24:S24"/>
    <mergeCell ref="C23:D23"/>
    <mergeCell ref="E23:F23"/>
    <mergeCell ref="G23:K23"/>
    <mergeCell ref="L23:M23"/>
    <mergeCell ref="N23:P23"/>
    <mergeCell ref="Q23:S23"/>
    <mergeCell ref="C24:D24"/>
    <mergeCell ref="E24:F24"/>
    <mergeCell ref="L20:M20"/>
    <mergeCell ref="N20:P20"/>
    <mergeCell ref="Q20:S20"/>
    <mergeCell ref="Q18:R18"/>
    <mergeCell ref="C27:D27"/>
    <mergeCell ref="E27:F27"/>
    <mergeCell ref="G27:K27"/>
    <mergeCell ref="L27:M27"/>
    <mergeCell ref="N27:P27"/>
    <mergeCell ref="Q27:S27"/>
    <mergeCell ref="C26:D26"/>
    <mergeCell ref="E26:F26"/>
    <mergeCell ref="G26:K26"/>
    <mergeCell ref="L26:M26"/>
    <mergeCell ref="N26:P26"/>
    <mergeCell ref="Q26:S26"/>
    <mergeCell ref="C25:D25"/>
    <mergeCell ref="E25:F25"/>
    <mergeCell ref="G25:K25"/>
    <mergeCell ref="L25:M25"/>
    <mergeCell ref="A10:U10"/>
    <mergeCell ref="C12:P12"/>
    <mergeCell ref="Q12:S12"/>
    <mergeCell ref="C13:P13"/>
    <mergeCell ref="Q13:S13"/>
    <mergeCell ref="C14:P14"/>
    <mergeCell ref="Q14:S14"/>
    <mergeCell ref="C19:D19"/>
    <mergeCell ref="E19:F19"/>
    <mergeCell ref="G19:K19"/>
    <mergeCell ref="L19:M19"/>
    <mergeCell ref="N19:P19"/>
    <mergeCell ref="Q19:S19"/>
    <mergeCell ref="Q16:S16"/>
    <mergeCell ref="C17:D17"/>
    <mergeCell ref="E17:F17"/>
    <mergeCell ref="G17:K17"/>
    <mergeCell ref="L17:M17"/>
    <mergeCell ref="N17:P17"/>
    <mergeCell ref="Q17:S17"/>
    <mergeCell ref="C15:P15"/>
    <mergeCell ref="C16:D16"/>
    <mergeCell ref="E16:F16"/>
    <mergeCell ref="G16:K16"/>
    <mergeCell ref="B1:S1"/>
    <mergeCell ref="C3:S3"/>
    <mergeCell ref="B5:S5"/>
    <mergeCell ref="D6:S6"/>
    <mergeCell ref="B7:S7"/>
    <mergeCell ref="B8:S8"/>
    <mergeCell ref="C48:D48"/>
    <mergeCell ref="E48:F48"/>
    <mergeCell ref="G48:H48"/>
    <mergeCell ref="J48:K48"/>
    <mergeCell ref="L48:M48"/>
    <mergeCell ref="N48:P48"/>
    <mergeCell ref="Q48:S48"/>
    <mergeCell ref="L16:M16"/>
    <mergeCell ref="N16:P16"/>
    <mergeCell ref="C21:D21"/>
    <mergeCell ref="E21:F21"/>
    <mergeCell ref="G21:K21"/>
    <mergeCell ref="L21:M21"/>
    <mergeCell ref="N21:P21"/>
    <mergeCell ref="Q21:S21"/>
    <mergeCell ref="C20:D20"/>
    <mergeCell ref="E20:F20"/>
    <mergeCell ref="G20:K20"/>
    <mergeCell ref="C35:D35"/>
    <mergeCell ref="E35:F35"/>
    <mergeCell ref="G35:K35"/>
    <mergeCell ref="L35:M35"/>
    <mergeCell ref="N35:P35"/>
    <mergeCell ref="C32:D32"/>
    <mergeCell ref="E32:F32"/>
    <mergeCell ref="G32:K32"/>
    <mergeCell ref="G81:H81"/>
    <mergeCell ref="J81:K81"/>
    <mergeCell ref="L81:M81"/>
    <mergeCell ref="N81:P81"/>
    <mergeCell ref="Q81:S81"/>
    <mergeCell ref="C31:D31"/>
    <mergeCell ref="E31:F31"/>
    <mergeCell ref="G31:K31"/>
    <mergeCell ref="L31:M31"/>
    <mergeCell ref="N31:P31"/>
    <mergeCell ref="Q31:S31"/>
    <mergeCell ref="L82:M82"/>
    <mergeCell ref="N82:P82"/>
    <mergeCell ref="Q82:S82"/>
    <mergeCell ref="C53:D53"/>
    <mergeCell ref="E53:F53"/>
    <mergeCell ref="G53:H53"/>
    <mergeCell ref="J53:K53"/>
    <mergeCell ref="L53:M53"/>
    <mergeCell ref="N53:P53"/>
    <mergeCell ref="Q53:S53"/>
    <mergeCell ref="C49:D49"/>
    <mergeCell ref="Q35:S35"/>
    <mergeCell ref="C33:D33"/>
    <mergeCell ref="E33:F33"/>
    <mergeCell ref="G33:K33"/>
    <mergeCell ref="L33:M33"/>
    <mergeCell ref="N33:P33"/>
    <mergeCell ref="Q33:S33"/>
    <mergeCell ref="Q34:R34"/>
    <mergeCell ref="C39:D39"/>
    <mergeCell ref="E39:F39"/>
    <mergeCell ref="L32:M32"/>
    <mergeCell ref="N32:P32"/>
    <mergeCell ref="Q32:S32"/>
    <mergeCell ref="L85:M85"/>
    <mergeCell ref="N85:P85"/>
    <mergeCell ref="Q85:S85"/>
    <mergeCell ref="J84:K84"/>
    <mergeCell ref="L84:M84"/>
    <mergeCell ref="N84:P84"/>
    <mergeCell ref="Q84:S84"/>
    <mergeCell ref="E83:F83"/>
    <mergeCell ref="G83:H83"/>
    <mergeCell ref="J83:K83"/>
    <mergeCell ref="L83:M83"/>
    <mergeCell ref="N83:P83"/>
    <mergeCell ref="Q83:S83"/>
    <mergeCell ref="C82:D82"/>
    <mergeCell ref="E82:F82"/>
    <mergeCell ref="G82:H82"/>
    <mergeCell ref="J82:K82"/>
    <mergeCell ref="C80:D80"/>
    <mergeCell ref="C38:D38"/>
    <mergeCell ref="E38:F38"/>
    <mergeCell ref="G38:K38"/>
    <mergeCell ref="L38:M38"/>
    <mergeCell ref="N38:P38"/>
    <mergeCell ref="Q38:S38"/>
    <mergeCell ref="E84:F84"/>
    <mergeCell ref="G84:H84"/>
    <mergeCell ref="E80:F80"/>
    <mergeCell ref="G80:H80"/>
    <mergeCell ref="J80:K80"/>
    <mergeCell ref="C122:D122"/>
    <mergeCell ref="E122:F122"/>
    <mergeCell ref="G122:H122"/>
    <mergeCell ref="J122:K122"/>
    <mergeCell ref="L122:M122"/>
    <mergeCell ref="N122:P122"/>
    <mergeCell ref="Q122:S122"/>
    <mergeCell ref="C22:D22"/>
    <mergeCell ref="E22:F22"/>
    <mergeCell ref="G22:K22"/>
    <mergeCell ref="L22:M22"/>
    <mergeCell ref="N22:P22"/>
    <mergeCell ref="Q22:S22"/>
    <mergeCell ref="C91:D91"/>
    <mergeCell ref="E91:F91"/>
    <mergeCell ref="G91:H91"/>
    <mergeCell ref="J91:K91"/>
    <mergeCell ref="L91:M91"/>
    <mergeCell ref="N91:P91"/>
    <mergeCell ref="Q91:S91"/>
    <mergeCell ref="C85:D85"/>
    <mergeCell ref="E85:F85"/>
    <mergeCell ref="G85:H85"/>
    <mergeCell ref="J85:K85"/>
    <mergeCell ref="C109:D109"/>
    <mergeCell ref="E109:F109"/>
    <mergeCell ref="G109:H109"/>
    <mergeCell ref="J109:K109"/>
    <mergeCell ref="L109:M109"/>
    <mergeCell ref="N109:P109"/>
    <mergeCell ref="Q109:S109"/>
    <mergeCell ref="Q98:S98"/>
    <mergeCell ref="C99:D99"/>
    <mergeCell ref="E99:F99"/>
    <mergeCell ref="G99:H99"/>
    <mergeCell ref="J99:K99"/>
    <mergeCell ref="L99:M99"/>
    <mergeCell ref="N99:P99"/>
    <mergeCell ref="Q99:S99"/>
    <mergeCell ref="C98:D98"/>
    <mergeCell ref="E98:F98"/>
    <mergeCell ref="G98:H98"/>
    <mergeCell ref="J98:K98"/>
    <mergeCell ref="L98:M98"/>
    <mergeCell ref="N98:P98"/>
    <mergeCell ref="Q100:S100"/>
    <mergeCell ref="C102:D102"/>
    <mergeCell ref="E102:F102"/>
    <mergeCell ref="Q41:R41"/>
    <mergeCell ref="J96:K96"/>
    <mergeCell ref="L96:M96"/>
    <mergeCell ref="N96:P96"/>
    <mergeCell ref="Q96:S96"/>
    <mergeCell ref="L87:M87"/>
    <mergeCell ref="N87:P87"/>
    <mergeCell ref="Q87:S87"/>
    <mergeCell ref="C86:D86"/>
    <mergeCell ref="C83:D83"/>
    <mergeCell ref="C84:D84"/>
    <mergeCell ref="L80:M80"/>
    <mergeCell ref="N80:P80"/>
    <mergeCell ref="Q80:S80"/>
    <mergeCell ref="C81:D81"/>
    <mergeCell ref="E81:F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2014-07-02T11:36:14Z</dcterms:modified>
  <cp:category/>
  <cp:version/>
  <cp:contentType/>
  <cp:contentStatus/>
</cp:coreProperties>
</file>